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05" windowWidth="20730" windowHeight="11700" activeTab="27"/>
  </bookViews>
  <sheets>
    <sheet name="Table 1" sheetId="1" r:id="rId1"/>
    <sheet name="Table 2" sheetId="2" r:id="rId2"/>
    <sheet name="Table 3" sheetId="3" r:id="rId3"/>
    <sheet name="Table 4" sheetId="4" r:id="rId4"/>
    <sheet name="Table 5" sheetId="5" r:id="rId5"/>
    <sheet name="Table 6" sheetId="6" r:id="rId6"/>
    <sheet name="Table 7" sheetId="7" r:id="rId7"/>
    <sheet name="Table 8" sheetId="8" r:id="rId8"/>
    <sheet name="Table 9" sheetId="9" r:id="rId9"/>
    <sheet name="Table 10" sheetId="11" r:id="rId10"/>
    <sheet name="Table 11" sheetId="19" r:id="rId11"/>
    <sheet name="Table 12" sheetId="12" r:id="rId12"/>
    <sheet name="Table 13" sheetId="34" r:id="rId13"/>
    <sheet name="Table 14" sheetId="16" r:id="rId14"/>
    <sheet name="Table 15" sheetId="15" r:id="rId15"/>
    <sheet name="Table 16" sheetId="22" r:id="rId16"/>
    <sheet name="Table 17" sheetId="10" r:id="rId17"/>
    <sheet name="Table 18" sheetId="24" r:id="rId18"/>
    <sheet name="Table 19" sheetId="23" r:id="rId19"/>
    <sheet name="Figure 1" sheetId="25" r:id="rId20"/>
    <sheet name="Figure 2" sheetId="26" r:id="rId21"/>
    <sheet name="Figure 3" sheetId="27" r:id="rId22"/>
    <sheet name="Figure 4" sheetId="28" r:id="rId23"/>
    <sheet name="Figure 5" sheetId="29" r:id="rId24"/>
    <sheet name="Figure 6" sheetId="30" r:id="rId25"/>
    <sheet name="Figure 7" sheetId="31" r:id="rId26"/>
    <sheet name="Figure 8" sheetId="32" r:id="rId27"/>
    <sheet name="Figure 9" sheetId="33" r:id="rId28"/>
    <sheet name="Hoja1" sheetId="35" r:id="rId29"/>
  </sheets>
  <externalReferences>
    <externalReference r:id="rId30"/>
    <externalReference r:id="rId31"/>
    <externalReference r:id="rId32"/>
  </externalReferences>
  <definedNames>
    <definedName name="_xlnm.Print_Area" localSheetId="19">'Figure 1'!$A$1:$R$59</definedName>
    <definedName name="_xlnm.Print_Area" localSheetId="20">#REF!</definedName>
    <definedName name="_xlnm.Print_Area" localSheetId="21">'Figure 3'!$A$1:$C$24</definedName>
    <definedName name="_xlnm.Print_Area" localSheetId="22">#REF!</definedName>
    <definedName name="_xlnm.Print_Area" localSheetId="23">'Figure 5'!$A$1:$J$29</definedName>
    <definedName name="_xlnm.Print_Area" localSheetId="24">'Figure 6'!$A$3:$AI$42</definedName>
    <definedName name="_xlnm.Print_Area" localSheetId="25">'Figure 7'!$A$3:$AI$42</definedName>
    <definedName name="_xlnm.Print_Area" localSheetId="26">#REF!</definedName>
    <definedName name="_xlnm.Print_Area" localSheetId="27">#REF!</definedName>
    <definedName name="_xlnm.Print_Area" localSheetId="12">'Table 13'!$A$1:$N$59</definedName>
    <definedName name="_xlnm.Print_Area" localSheetId="16">#REF!</definedName>
    <definedName name="_xlnm.Print_Area" localSheetId="3">#REF!</definedName>
    <definedName name="_xlnm.Print_Area" localSheetId="4">#REF!</definedName>
    <definedName name="_xlnm.Print_Area">#REF!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16">#REF!</definedName>
    <definedName name="_xlnm.Database" localSheetId="3">#REF!</definedName>
    <definedName name="_xlnm.Database" localSheetId="4">#REF!</definedName>
    <definedName name="_xlnm.Database">#REF!</definedName>
    <definedName name="C_British_Virgin_Islands" localSheetId="20">[1]Tables!#REF!</definedName>
    <definedName name="C_British_Virgin_Islands" localSheetId="21">[1]Tables!#REF!</definedName>
    <definedName name="C_British_Virgin_Islands" localSheetId="22">[1]Tables!#REF!</definedName>
    <definedName name="C_British_Virgin_Islands" localSheetId="23">[1]Tables!#REF!</definedName>
    <definedName name="C_British_Virgin_Islands" localSheetId="24">[1]Tables!#REF!</definedName>
    <definedName name="C_British_Virgin_Islands" localSheetId="25">[1]Tables!#REF!</definedName>
    <definedName name="C_British_Virgin_Islands" localSheetId="26">[1]Tables!#REF!</definedName>
    <definedName name="C_British_Virgin_Islands" localSheetId="27">[1]Tables!#REF!</definedName>
    <definedName name="C_British_Virgin_Islands" localSheetId="4">[1]Tables!#REF!</definedName>
    <definedName name="C_British_Virgin_Islands">[1]Tables!#REF!</definedName>
    <definedName name="C_British_Virgin_Islands1" localSheetId="20">[1]Tables!#REF!</definedName>
    <definedName name="C_British_Virgin_Islands1" localSheetId="21">[1]Tables!#REF!</definedName>
    <definedName name="C_British_Virgin_Islands1" localSheetId="22">[1]Tables!#REF!</definedName>
    <definedName name="C_British_Virgin_Islands1" localSheetId="23">[1]Tables!#REF!</definedName>
    <definedName name="C_British_Virgin_Islands1" localSheetId="24">[1]Tables!#REF!</definedName>
    <definedName name="C_British_Virgin_Islands1" localSheetId="25">[1]Tables!#REF!</definedName>
    <definedName name="C_British_Virgin_Islands1" localSheetId="26">[1]Tables!#REF!</definedName>
    <definedName name="C_British_Virgin_Islands1" localSheetId="27">[1]Tables!#REF!</definedName>
    <definedName name="C_British_Virgin_Islands1" localSheetId="4">[1]Tables!#REF!</definedName>
    <definedName name="C_British_Virgin_Islands1">[1]Tables!#REF!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6">#REF!</definedName>
    <definedName name="cc" localSheetId="3">#REF!</definedName>
    <definedName name="cc" localSheetId="4">#REF!</definedName>
    <definedName name="cc">#REF!</definedName>
    <definedName name="Country_Mean" localSheetId="24">[2]!Country_Mean</definedName>
    <definedName name="Country_Mean" localSheetId="4">[2]!Country_Mean</definedName>
    <definedName name="Country_Mean">[2]!Country_Mean</definedName>
    <definedName name="cstAggregateType">"G21"</definedName>
    <definedName name="cstCountryNameColumn">2</definedName>
    <definedName name="cstDataColumn">13</definedName>
    <definedName name="cstDataRange">"I13:I244"</definedName>
    <definedName name="cstDisplayType">"G24"</definedName>
    <definedName name="cstNumDecimals">"G25"</definedName>
    <definedName name="cstReportNoteColumn">9</definedName>
    <definedName name="Database_MI" localSheetId="24">#REF!</definedName>
    <definedName name="Database_MI" localSheetId="16">#REF!</definedName>
    <definedName name="Database_MI" localSheetId="3">#REF!</definedName>
    <definedName name="Database_MI" localSheetId="4">#REF!</definedName>
    <definedName name="Database_MI">#REF!</definedName>
    <definedName name="dataRange">"I13:I244"</definedName>
    <definedName name="HTML_CodePage" hidden="1">1252</definedName>
    <definedName name="HTML_Control" localSheetId="20" hidden="1">{"'43'!$A$2:$G$17"}</definedName>
    <definedName name="HTML_Control" localSheetId="21" hidden="1">{"'43'!$A$2:$G$17"}</definedName>
    <definedName name="HTML_Control" localSheetId="22" hidden="1">{"'43'!$A$2:$G$17"}</definedName>
    <definedName name="HTML_Control" localSheetId="23" hidden="1">{"'43'!$A$2:$G$17"}</definedName>
    <definedName name="HTML_Control" localSheetId="24" hidden="1">{"'43'!$A$2:$G$17"}</definedName>
    <definedName name="HTML_Control" localSheetId="25" hidden="1">{"'43'!$A$2:$G$17"}</definedName>
    <definedName name="HTML_Control" localSheetId="26" hidden="1">{"'43'!$A$2:$G$17"}</definedName>
    <definedName name="HTML_Control" localSheetId="27" hidden="1">{"'43'!$A$2:$G$17"}</definedName>
    <definedName name="HTML_Control" localSheetId="16" hidden="1">{"'43'!$A$2:$G$17"}</definedName>
    <definedName name="HTML_Control" localSheetId="1" hidden="1">{"'43'!$A$2:$G$17"}</definedName>
    <definedName name="HTML_Control" localSheetId="2" hidden="1">{"'43'!$A$2:$G$17"}</definedName>
    <definedName name="HTML_Control" localSheetId="3" hidden="1">{"'43'!$A$2:$G$17"}</definedName>
    <definedName name="HTML_Control" localSheetId="4" hidden="1">{"'43'!$A$2:$G$17"}</definedName>
    <definedName name="HTML_Control" hidden="1">{"'43'!$A$2:$G$17"}</definedName>
    <definedName name="HTML_Description" hidden="1">""</definedName>
    <definedName name="HTML_Email" hidden="1">""</definedName>
    <definedName name="HTML_Header" hidden="1">"43"</definedName>
    <definedName name="HTML_LastUpdate" hidden="1">"6/5/98"</definedName>
    <definedName name="HTML_LineAfter" hidden="1">FALSE</definedName>
    <definedName name="HTML_LineBefore" hidden="1">FALSE</definedName>
    <definedName name="HTML_Name" hidden="1">"Ministry of Education"</definedName>
    <definedName name="HTML_OBDlg2" hidden="1">TRUE</definedName>
    <definedName name="HTML_OBDlg4" hidden="1">TRUE</definedName>
    <definedName name="HTML_OS" hidden="1">0</definedName>
    <definedName name="HTML_PathFile" hidden="1">"I:\WORKING\EDSTATS\table43.htm"</definedName>
    <definedName name="HTML_Title" hidden="1">"table43"</definedName>
    <definedName name="in">#N/A</definedName>
    <definedName name="indicatorsoffset" localSheetId="20">#REF!</definedName>
    <definedName name="indicatorsoffset" localSheetId="21">#REF!</definedName>
    <definedName name="indicatorsoffset" localSheetId="22">#REF!</definedName>
    <definedName name="indicatorsoffset" localSheetId="23">#REF!</definedName>
    <definedName name="indicatorsoffset" localSheetId="24">#REF!</definedName>
    <definedName name="indicatorsoffset" localSheetId="25">#REF!</definedName>
    <definedName name="indicatorsoffset" localSheetId="26">#REF!</definedName>
    <definedName name="indicatorsoffset" localSheetId="27">#REF!</definedName>
    <definedName name="indicatorsoffset" localSheetId="16">#REF!</definedName>
    <definedName name="indicatorsoffset" localSheetId="3">#REF!</definedName>
    <definedName name="indicatorsoffset" localSheetId="4">#REF!</definedName>
    <definedName name="indicatorsoffset">#REF!</definedName>
    <definedName name="lll">[3]WorldLatestPrevalence!$A$1:$I$192</definedName>
    <definedName name="NZ_Ed.Sys">#N/A</definedName>
    <definedName name="overseas">#N/A</definedName>
    <definedName name="qryWorldOverallPrevalence" localSheetId="24">#REF!</definedName>
    <definedName name="qryWorldOverallPrevalence" localSheetId="16">#REF!</definedName>
    <definedName name="qryWorldOverallPrevalence" localSheetId="3">#REF!</definedName>
    <definedName name="qryWorldOverallPrevalence" localSheetId="4">#REF!</definedName>
    <definedName name="qryWorldOverallPrevalence">#REF!</definedName>
    <definedName name="rr">#REF!</definedName>
    <definedName name="rrr">#REF!</definedName>
    <definedName name="rrrr">#REF!</definedName>
    <definedName name="rrrrr">#REF!</definedName>
    <definedName name="rrrrrrr">#REF!</definedName>
    <definedName name="rrrrrrrrr">#REF!</definedName>
    <definedName name="rrrrrrrrrrrrr">#REF!</definedName>
    <definedName name="termix">#N/A</definedName>
    <definedName name="_xlnm.Print_Titles" localSheetId="20">#REF!</definedName>
    <definedName name="_xlnm.Print_Titles" localSheetId="21">#REF!</definedName>
    <definedName name="_xlnm.Print_Titles" localSheetId="22">#REF!</definedName>
    <definedName name="_xlnm.Print_Titles" localSheetId="23">#REF!</definedName>
    <definedName name="_xlnm.Print_Titles" localSheetId="24">#REF!</definedName>
    <definedName name="_xlnm.Print_Titles" localSheetId="25">#REF!</definedName>
    <definedName name="_xlnm.Print_Titles" localSheetId="26">#REF!</definedName>
    <definedName name="_xlnm.Print_Titles" localSheetId="27">#REF!</definedName>
    <definedName name="_xlnm.Print_Titles" localSheetId="16">#REF!</definedName>
    <definedName name="_xlnm.Print_Titles" localSheetId="3">#REF!</definedName>
    <definedName name="_xlnm.Print_Titles" localSheetId="4">#REF!</definedName>
    <definedName name="_xlnm.Print_Titles">#REF!</definedName>
    <definedName name="TopOfTable_Table_1" localSheetId="20">#REF!</definedName>
    <definedName name="TopOfTable_Table_1" localSheetId="21">#REF!</definedName>
    <definedName name="TopOfTable_Table_1" localSheetId="22">#REF!</definedName>
    <definedName name="TopOfTable_Table_1" localSheetId="23">#REF!</definedName>
    <definedName name="TopOfTable_Table_1" localSheetId="24">#REF!</definedName>
    <definedName name="TopOfTable_Table_1" localSheetId="25">#REF!</definedName>
    <definedName name="TopOfTable_Table_1" localSheetId="26">#REF!</definedName>
    <definedName name="TopOfTable_Table_1" localSheetId="27">#REF!</definedName>
    <definedName name="TopOfTable_Table_1" localSheetId="16">#REF!</definedName>
    <definedName name="TopOfTable_Table_1" localSheetId="3">#REF!</definedName>
    <definedName name="TopOfTable_Table_1" localSheetId="4">#REF!</definedName>
    <definedName name="TopOfTable_Table_1">#REF!</definedName>
    <definedName name="TopOfTable_Table_6" localSheetId="24">#REF!</definedName>
    <definedName name="TopOfTable_Table_6" localSheetId="16">#REF!</definedName>
    <definedName name="TopOfTable_Table_6" localSheetId="3">#REF!</definedName>
    <definedName name="TopOfTable_Table_6" localSheetId="4">#REF!</definedName>
    <definedName name="TopOfTable_Table_6">#REF!</definedName>
  </definedNames>
  <calcPr calcId="145621"/>
</workbook>
</file>

<file path=xl/calcChain.xml><?xml version="1.0" encoding="utf-8"?>
<calcChain xmlns="http://schemas.openxmlformats.org/spreadsheetml/2006/main">
  <c r="N43" i="34" l="1"/>
  <c r="I43" i="34"/>
  <c r="K43" i="34" s="1"/>
  <c r="H43" i="34"/>
  <c r="E43" i="34"/>
  <c r="N42" i="34"/>
  <c r="J42" i="34"/>
  <c r="I42" i="34"/>
  <c r="K42" i="34" s="1"/>
  <c r="H42" i="34"/>
  <c r="E42" i="34"/>
  <c r="N41" i="34"/>
  <c r="J41" i="34"/>
  <c r="I41" i="34"/>
  <c r="H41" i="34"/>
  <c r="E41" i="34"/>
  <c r="N40" i="34"/>
  <c r="J40" i="34"/>
  <c r="I40" i="34"/>
  <c r="H40" i="34"/>
  <c r="E40" i="34"/>
  <c r="N39" i="34"/>
  <c r="J39" i="34"/>
  <c r="I39" i="34"/>
  <c r="H39" i="34"/>
  <c r="E39" i="34"/>
  <c r="N38" i="34"/>
  <c r="J38" i="34"/>
  <c r="I38" i="34"/>
  <c r="K38" i="34" s="1"/>
  <c r="H38" i="34"/>
  <c r="E38" i="34"/>
  <c r="N37" i="34"/>
  <c r="J37" i="34"/>
  <c r="I37" i="34"/>
  <c r="H37" i="34"/>
  <c r="E37" i="34"/>
  <c r="N36" i="34"/>
  <c r="J36" i="34"/>
  <c r="I36" i="34"/>
  <c r="H36" i="34"/>
  <c r="E36" i="34"/>
  <c r="N35" i="34"/>
  <c r="J35" i="34"/>
  <c r="I35" i="34"/>
  <c r="H35" i="34"/>
  <c r="E35" i="34"/>
  <c r="N34" i="34"/>
  <c r="J34" i="34"/>
  <c r="I34" i="34"/>
  <c r="K34" i="34" s="1"/>
  <c r="H34" i="34"/>
  <c r="E34" i="34"/>
  <c r="N33" i="34"/>
  <c r="J33" i="34"/>
  <c r="I33" i="34"/>
  <c r="H33" i="34"/>
  <c r="E33" i="34"/>
  <c r="N32" i="34"/>
  <c r="J32" i="34"/>
  <c r="I32" i="34"/>
  <c r="H32" i="34"/>
  <c r="E32" i="34"/>
  <c r="N31" i="34"/>
  <c r="J31" i="34"/>
  <c r="I31" i="34"/>
  <c r="H31" i="34"/>
  <c r="E31" i="34"/>
  <c r="N30" i="34"/>
  <c r="J30" i="34"/>
  <c r="I30" i="34"/>
  <c r="K30" i="34" s="1"/>
  <c r="H30" i="34"/>
  <c r="E30" i="34"/>
  <c r="N29" i="34"/>
  <c r="J29" i="34"/>
  <c r="I29" i="34"/>
  <c r="H29" i="34"/>
  <c r="E29" i="34"/>
  <c r="N28" i="34"/>
  <c r="J28" i="34"/>
  <c r="I28" i="34"/>
  <c r="H28" i="34"/>
  <c r="E28" i="34"/>
  <c r="N27" i="34"/>
  <c r="J27" i="34"/>
  <c r="I27" i="34"/>
  <c r="H27" i="34"/>
  <c r="E27" i="34"/>
  <c r="N26" i="34"/>
  <c r="J26" i="34"/>
  <c r="I26" i="34"/>
  <c r="K26" i="34" s="1"/>
  <c r="H26" i="34"/>
  <c r="E26" i="34"/>
  <c r="N25" i="34"/>
  <c r="J25" i="34"/>
  <c r="I25" i="34"/>
  <c r="H25" i="34"/>
  <c r="E25" i="34"/>
  <c r="N24" i="34"/>
  <c r="J24" i="34"/>
  <c r="I24" i="34"/>
  <c r="H24" i="34"/>
  <c r="E24" i="34"/>
  <c r="N23" i="34"/>
  <c r="J23" i="34"/>
  <c r="I23" i="34"/>
  <c r="H23" i="34"/>
  <c r="E23" i="34"/>
  <c r="N22" i="34"/>
  <c r="J22" i="34"/>
  <c r="I22" i="34"/>
  <c r="K22" i="34" s="1"/>
  <c r="H22" i="34"/>
  <c r="E22" i="34"/>
  <c r="N21" i="34"/>
  <c r="J21" i="34"/>
  <c r="I21" i="34"/>
  <c r="H21" i="34"/>
  <c r="E21" i="34"/>
  <c r="N20" i="34"/>
  <c r="J20" i="34"/>
  <c r="I20" i="34"/>
  <c r="H20" i="34"/>
  <c r="E20" i="34"/>
  <c r="N19" i="34"/>
  <c r="J19" i="34"/>
  <c r="I19" i="34"/>
  <c r="H19" i="34"/>
  <c r="E19" i="34"/>
  <c r="N18" i="34"/>
  <c r="J18" i="34"/>
  <c r="I18" i="34"/>
  <c r="K18" i="34" s="1"/>
  <c r="H18" i="34"/>
  <c r="E18" i="34"/>
  <c r="N17" i="34"/>
  <c r="J17" i="34"/>
  <c r="I17" i="34"/>
  <c r="H17" i="34"/>
  <c r="E17" i="34"/>
  <c r="N16" i="34"/>
  <c r="J16" i="34"/>
  <c r="I16" i="34"/>
  <c r="H16" i="34"/>
  <c r="E16" i="34"/>
  <c r="N15" i="34"/>
  <c r="J15" i="34"/>
  <c r="I15" i="34"/>
  <c r="H15" i="34"/>
  <c r="E15" i="34"/>
  <c r="N14" i="34"/>
  <c r="J14" i="34"/>
  <c r="I14" i="34"/>
  <c r="K14" i="34" s="1"/>
  <c r="H14" i="34"/>
  <c r="E14" i="34"/>
  <c r="N13" i="34"/>
  <c r="J13" i="34"/>
  <c r="I13" i="34"/>
  <c r="H13" i="34"/>
  <c r="E13" i="34"/>
  <c r="N12" i="34"/>
  <c r="J12" i="34"/>
  <c r="I12" i="34"/>
  <c r="H12" i="34"/>
  <c r="E12" i="34"/>
  <c r="N11" i="34"/>
  <c r="J11" i="34"/>
  <c r="I11" i="34"/>
  <c r="H11" i="34"/>
  <c r="E11" i="34"/>
  <c r="N10" i="34"/>
  <c r="J10" i="34"/>
  <c r="I10" i="34"/>
  <c r="K10" i="34" s="1"/>
  <c r="H10" i="34"/>
  <c r="E10" i="34"/>
  <c r="K29" i="34" l="1"/>
  <c r="K33" i="34"/>
  <c r="K37" i="34"/>
  <c r="K41" i="34"/>
  <c r="K13" i="34"/>
  <c r="K17" i="34"/>
  <c r="K21" i="34"/>
  <c r="K25" i="34"/>
  <c r="K12" i="34"/>
  <c r="K16" i="34"/>
  <c r="K20" i="34"/>
  <c r="K24" i="34"/>
  <c r="K28" i="34"/>
  <c r="K32" i="34"/>
  <c r="K36" i="34"/>
  <c r="K11" i="34"/>
  <c r="K15" i="34"/>
  <c r="K19" i="34"/>
  <c r="K23" i="34"/>
  <c r="K27" i="34"/>
  <c r="K31" i="34"/>
  <c r="K35" i="34"/>
  <c r="K39" i="34"/>
  <c r="K40" i="34"/>
  <c r="D31" i="11"/>
  <c r="C31" i="11"/>
  <c r="K31" i="9"/>
  <c r="J31" i="9"/>
  <c r="I31" i="9"/>
  <c r="H31" i="9"/>
  <c r="G31" i="9"/>
  <c r="F31" i="9"/>
  <c r="M82" i="33" l="1"/>
  <c r="L82" i="33"/>
  <c r="K82" i="33"/>
  <c r="I82" i="33"/>
  <c r="H82" i="33"/>
  <c r="G82" i="33"/>
  <c r="E82" i="33"/>
  <c r="D82" i="33"/>
  <c r="C82" i="33"/>
  <c r="AZ36" i="31"/>
  <c r="AZ35" i="31"/>
  <c r="AZ34" i="31"/>
  <c r="AZ33" i="31"/>
  <c r="AZ32" i="31"/>
  <c r="AZ31" i="31"/>
  <c r="AZ30" i="31"/>
  <c r="AZ29" i="31"/>
  <c r="AZ28" i="31"/>
  <c r="AZ27" i="31"/>
  <c r="AZ26" i="31"/>
  <c r="AZ25" i="31"/>
  <c r="AZ24" i="31"/>
  <c r="AZ23" i="31"/>
  <c r="AZ22" i="31"/>
  <c r="AZ21" i="31"/>
  <c r="AZ20" i="31"/>
  <c r="AZ19" i="31"/>
  <c r="AZ18" i="31"/>
  <c r="AZ17" i="31"/>
  <c r="AZ16" i="31"/>
  <c r="AZ15" i="31"/>
  <c r="AZ14" i="31"/>
  <c r="AZ13" i="31"/>
  <c r="AZ12" i="31"/>
  <c r="AZ11" i="31"/>
  <c r="AZ10" i="31"/>
  <c r="AZ9" i="31"/>
  <c r="AZ8" i="31"/>
  <c r="AZ7" i="31"/>
  <c r="AZ6" i="31"/>
  <c r="B29" i="25" l="1"/>
  <c r="C27" i="25" s="1"/>
  <c r="C24" i="25"/>
  <c r="C20" i="25"/>
  <c r="C16" i="25"/>
  <c r="C12" i="25"/>
  <c r="C8" i="25"/>
  <c r="C4" i="25"/>
  <c r="C5" i="25" l="1"/>
  <c r="C9" i="25"/>
  <c r="C13" i="25"/>
  <c r="C17" i="25"/>
  <c r="C21" i="25"/>
  <c r="C25" i="25"/>
  <c r="C6" i="25"/>
  <c r="C10" i="25"/>
  <c r="C14" i="25"/>
  <c r="C18" i="25"/>
  <c r="C22" i="25"/>
  <c r="C26" i="25"/>
  <c r="C3" i="25"/>
  <c r="C7" i="25"/>
  <c r="C11" i="25"/>
  <c r="C15" i="25"/>
  <c r="C19" i="25"/>
  <c r="C23" i="25"/>
</calcChain>
</file>

<file path=xl/sharedStrings.xml><?xml version="1.0" encoding="utf-8"?>
<sst xmlns="http://schemas.openxmlformats.org/spreadsheetml/2006/main" count="2193" uniqueCount="637">
  <si>
    <t>Table 1: Structure of pension systems in OECD countries</t>
  </si>
  <si>
    <t>Países OCDE</t>
  </si>
  <si>
    <t>Pilar Obligatorio (marcar con x)</t>
  </si>
  <si>
    <t>Pilar Voluntario (marcar con x)</t>
  </si>
  <si>
    <t>Esquema de financiamiento (de reparto/ capitalización/ mixto)</t>
  </si>
  <si>
    <t>Tasa de contribución (% de la renta imponible)</t>
  </si>
  <si>
    <t>Densidad de contribución promedio, por sexo</t>
  </si>
  <si>
    <t>Actores que contribuyen (empleador, empleado, Estado)</t>
  </si>
  <si>
    <t>Edad legal de jubilación (por sexo)</t>
  </si>
  <si>
    <t>Relación entre las contribuciones y las prestaciones/pensiones (Beneficio definido DB/Contribución definida DC/Pensión no contributiva)</t>
  </si>
  <si>
    <t>Tipo de Gestión (público/privado)</t>
  </si>
  <si>
    <t>Objetivos (aliviar pobreza, suavizar consumo, redistribución)</t>
  </si>
  <si>
    <t>OECD countries</t>
  </si>
  <si>
    <t>Public schemes (1)</t>
  </si>
  <si>
    <t>Mandatory DB</t>
  </si>
  <si>
    <t>Mandatory DC</t>
  </si>
  <si>
    <t>Voluntary Pillar (coverage above 40%)</t>
  </si>
  <si>
    <t>Financing scheme (Tax financed (1) / PAYG (2) / capitalization (3))</t>
  </si>
  <si>
    <t>Average contribution density, by sex</t>
  </si>
  <si>
    <t>Actors who contribute (employer, employee, State)</t>
  </si>
  <si>
    <t>Relationship between contributions and benefits / pensions</t>
  </si>
  <si>
    <t>Management Type (public / private)</t>
  </si>
  <si>
    <t>Objectives (alleviating poverty, consumption smoothing, redistribution) (2)</t>
  </si>
  <si>
    <t>Male</t>
  </si>
  <si>
    <t>Female</t>
  </si>
  <si>
    <t>(DB Defined Benefit / Defined Contribution DC / non-contributory pension)</t>
  </si>
  <si>
    <t>Australia</t>
  </si>
  <si>
    <t>Targeted</t>
  </si>
  <si>
    <t>x</t>
  </si>
  <si>
    <t>1,3</t>
  </si>
  <si>
    <t>Employer, State</t>
  </si>
  <si>
    <t>DC</t>
  </si>
  <si>
    <t>Private</t>
  </si>
  <si>
    <t>Austria</t>
  </si>
  <si>
    <t>1,2</t>
  </si>
  <si>
    <t>Employer, Employee</t>
  </si>
  <si>
    <t>DB</t>
  </si>
  <si>
    <t>Public</t>
  </si>
  <si>
    <t>Belgium</t>
  </si>
  <si>
    <t>Targeted and minimum</t>
  </si>
  <si>
    <t>Redistribution</t>
  </si>
  <si>
    <t>Canada</t>
  </si>
  <si>
    <t>Targeted and basic</t>
  </si>
  <si>
    <t>1,2,3</t>
  </si>
  <si>
    <t>Employer, Employee, State</t>
  </si>
  <si>
    <t>Chile</t>
  </si>
  <si>
    <t>Czech Republic</t>
  </si>
  <si>
    <t>Basic and minimum</t>
  </si>
  <si>
    <t>Denmark</t>
  </si>
  <si>
    <t>Estonia</t>
  </si>
  <si>
    <t>Basic</t>
  </si>
  <si>
    <t>Points + DC</t>
  </si>
  <si>
    <t>Pubic/Private</t>
  </si>
  <si>
    <t>Finland</t>
  </si>
  <si>
    <t>Minimum</t>
  </si>
  <si>
    <t>France</t>
  </si>
  <si>
    <t>x and Points</t>
  </si>
  <si>
    <t>DB + points</t>
  </si>
  <si>
    <t>Germany</t>
  </si>
  <si>
    <t>Points</t>
  </si>
  <si>
    <t>Greece</t>
  </si>
  <si>
    <t>Hungary</t>
  </si>
  <si>
    <t>Iceland</t>
  </si>
  <si>
    <t>Targeted and Basic</t>
  </si>
  <si>
    <t>Ireland</t>
  </si>
  <si>
    <t>Israel</t>
  </si>
  <si>
    <t>Italy</t>
  </si>
  <si>
    <t>NDC</t>
  </si>
  <si>
    <t>Japan</t>
  </si>
  <si>
    <t>Korea</t>
  </si>
  <si>
    <t>Luxembourg</t>
  </si>
  <si>
    <t>Targeted, basic and minimum</t>
  </si>
  <si>
    <t>Mexico</t>
  </si>
  <si>
    <t>Netherlands</t>
  </si>
  <si>
    <t>New Zealand</t>
  </si>
  <si>
    <t>State</t>
  </si>
  <si>
    <t>Norway</t>
  </si>
  <si>
    <t>x and NDC</t>
  </si>
  <si>
    <t>NDC + DC</t>
  </si>
  <si>
    <t>OECD</t>
  </si>
  <si>
    <t>Poland</t>
  </si>
  <si>
    <t>Portugal</t>
  </si>
  <si>
    <t>Slovak Republic</t>
  </si>
  <si>
    <t>Slovenia</t>
  </si>
  <si>
    <t>Spain</t>
  </si>
  <si>
    <t>Sweden</t>
  </si>
  <si>
    <t>Switzerland</t>
  </si>
  <si>
    <t>Turkey</t>
  </si>
  <si>
    <t>United Kingdom</t>
  </si>
  <si>
    <t>United States</t>
  </si>
  <si>
    <t>Notes</t>
  </si>
  <si>
    <t>(1) Targeted pensions are only included for those countries for which a full career worker at 30% average earnings is still eligible. Otherwise all countries would have a targeted scheme.</t>
  </si>
  <si>
    <t xml:space="preserve">(2) All countries have an element of poverty alleviation through either minimum pensions, universal payments or social assistance schemes. Also consumption smoothing is applicable to all countries except for Ireland and New Zealand as they are the only countries without a mandatory scheme related to earnings. </t>
  </si>
  <si>
    <t>Those with a minimum pension have been marked as redistributive.</t>
  </si>
  <si>
    <t xml:space="preserve">Employee </t>
  </si>
  <si>
    <t>Employer</t>
  </si>
  <si>
    <t>Public pension contribution rate (% of taxable income)</t>
  </si>
  <si>
    <t>Current legal retirement age</t>
  </si>
  <si>
    <t>Años de contribución</t>
  </si>
  <si>
    <t>Cobertura (universal/focalizado)</t>
  </si>
  <si>
    <t xml:space="preserve">Criterios de focalización (ingreso, residencia, etc.) </t>
  </si>
  <si>
    <t>Costo fiscal (como % del PIB nacional)</t>
  </si>
  <si>
    <t>Monto de las pensiones básicas (en dólares)</t>
  </si>
  <si>
    <t>Years of contribution</t>
  </si>
  <si>
    <t>Coverage (universal / targeted)</t>
  </si>
  <si>
    <t>Targeting criteria (income, residence, etc.)</t>
  </si>
  <si>
    <t>Amount of basic pensions (in dollars)</t>
  </si>
  <si>
    <t>10 years residence</t>
  </si>
  <si>
    <t>Income/assets</t>
  </si>
  <si>
    <t>At least 10 years residence</t>
  </si>
  <si>
    <t>Income</t>
  </si>
  <si>
    <t>40 years residence</t>
  </si>
  <si>
    <t>Universal</t>
  </si>
  <si>
    <t>5 years residence</t>
  </si>
  <si>
    <t>3 year residence (full pension 40 years)</t>
  </si>
  <si>
    <t>Habitual residence</t>
  </si>
  <si>
    <t>Resident</t>
  </si>
  <si>
    <t>Note: Figures above are solely for residence-based pensions. Resource-tested safety-net benefits are not included.</t>
  </si>
  <si>
    <t>Requisito de edad (por sexo)</t>
  </si>
  <si>
    <t>Age requirement, 2012</t>
  </si>
  <si>
    <t>3 years residence (full pension 40 years)</t>
  </si>
  <si>
    <t>Table 2: Characteristics of non-contributory pensions for OECD countries</t>
  </si>
  <si>
    <t>Fiscal cost (as % of GDP)</t>
  </si>
  <si>
    <t>Table 3: Breakdown of variables used to calculate the replacement rate of OECD countries</t>
  </si>
  <si>
    <t>Años asociados a una carrera laboral completa (por sexo)</t>
  </si>
  <si>
    <t>Tablas de mortalidad usadas (por sexo cuando corresponda)</t>
  </si>
  <si>
    <t>Impuestos a la renta y contribuciones de seguridad social pagada por los pensionados (total en dólares y como % del ingreso imponible)</t>
  </si>
  <si>
    <t>Ingreso promedio del trabajador promedio para el cálculo de la tasa de reemplazo(average eranings for the avarage worker) (por sexo)</t>
  </si>
  <si>
    <t>Monto promedio de pensión utilizada para cálculo de tasa de reemplazo (en dólares y por sexo)</t>
  </si>
  <si>
    <t>Modalidad de cálculo de pensión empleada en el cálculo de tasa de reemplazo</t>
  </si>
  <si>
    <t>Tasa de reemplazo neta (por sexo)</t>
  </si>
  <si>
    <t>Tasa de reemplazo bruta (por sexo)</t>
  </si>
  <si>
    <t>Mortality tables used (by gender where appropriate) (1)</t>
  </si>
  <si>
    <t>Income taxes and social security contributions paid by pensioners (total in dollars and as % of taxable income) (2)</t>
  </si>
  <si>
    <t>Pension calculation method used in calculating replacement rate</t>
  </si>
  <si>
    <t>Net replacement rate, PAG 2013</t>
  </si>
  <si>
    <t>Gross replacement rate, PAG 2013</t>
  </si>
  <si>
    <t>Women</t>
  </si>
  <si>
    <t>Men</t>
  </si>
  <si>
    <t>Tax (dollars)</t>
  </si>
  <si>
    <t>Tax (% income)</t>
  </si>
  <si>
    <t>Social security (dollars)</t>
  </si>
  <si>
    <t>Social security (% income)</t>
  </si>
  <si>
    <t>Sex specific</t>
  </si>
  <si>
    <t>Sex specific and unisex</t>
  </si>
  <si>
    <t>See main report</t>
  </si>
  <si>
    <t>National currency</t>
  </si>
  <si>
    <t>US dollars</t>
  </si>
  <si>
    <t>Average pension level for the calculation of the replacement rate (in dollars and by gender)</t>
  </si>
  <si>
    <t>Average income of the average worker used to calculate the replacement rate in PAG 2013</t>
  </si>
  <si>
    <t>Years associated with a full career as in PAG 2013 (by gender)</t>
  </si>
  <si>
    <t>(2) Taxes and social security contributions based on the pension received by a worker at average earnings entering the labour market in 2013 under the long-term pension rules, in 2013 values.</t>
  </si>
  <si>
    <t>(1) OECD calculations based on UN Population Prospects 2012.</t>
  </si>
  <si>
    <t>Private pension contribution rate (% of taxable income)</t>
  </si>
  <si>
    <t>..</t>
  </si>
  <si>
    <t>".." means data not available.</t>
  </si>
  <si>
    <t>Entry at age 20</t>
  </si>
  <si>
    <t>Entry at age 25</t>
  </si>
  <si>
    <t>Entry at age 30</t>
  </si>
  <si>
    <t>Entry at age 35</t>
  </si>
  <si>
    <t>Entry at age 40</t>
  </si>
  <si>
    <t>Entry at age 45</t>
  </si>
  <si>
    <t>Entry at age 50</t>
  </si>
  <si>
    <t>Entry at age 55</t>
  </si>
  <si>
    <t>Entry at age 60</t>
  </si>
  <si>
    <t>Percentage of full career</t>
  </si>
  <si>
    <t>Gross</t>
  </si>
  <si>
    <t>Net</t>
  </si>
  <si>
    <t>Source: OECD pension models</t>
  </si>
  <si>
    <t>Table 4: Replacement rates for full career male average earners by entry age, based on PAG 2013</t>
  </si>
  <si>
    <t>Table 5: Replacement rates for full career female average earners by entry age, based on PAG 2013</t>
  </si>
  <si>
    <t>1/4 the average earnings</t>
  </si>
  <si>
    <t>1/2 the average earnings</t>
  </si>
  <si>
    <t>3/4 the average earnings</t>
  </si>
  <si>
    <t>Average earnings</t>
  </si>
  <si>
    <t>Table 6: Replacement rates for male workers entering the labour market at age 20 by earnings level, based on PAG 2013</t>
  </si>
  <si>
    <t>Table 7: Replacement rates for male workers entering the labour market at age 25 by earnings level, based on PAG 2013</t>
  </si>
  <si>
    <t>Table 8: Replacement rates for male workers entering the labour market at age 30 by earnings level, based on PAG 2013</t>
  </si>
  <si>
    <t>Población en edad de trabajar, mujeres</t>
  </si>
  <si>
    <t>Población en edad de trabajar, hombres</t>
  </si>
  <si>
    <t>Población Económicamente Activa de mujeres</t>
  </si>
  <si>
    <t>Población Económicamente activa de hombres</t>
  </si>
  <si>
    <t>Tasa de ocupación, desocupación e inactividad de mujeres</t>
  </si>
  <si>
    <t>Tasa de ocupación, desocupación e inactividad de  hombres</t>
  </si>
  <si>
    <t>Tasa de informalidad mujeres</t>
  </si>
  <si>
    <t xml:space="preserve">Tasa de informalidad hombres </t>
  </si>
  <si>
    <t>Distribución mujeres ocupadas según categoría ocupacional</t>
  </si>
  <si>
    <t>Distribución hombres ocupados según categoría ocupacional</t>
  </si>
  <si>
    <t>Distribución mujeres ocupadas según sector económico</t>
  </si>
  <si>
    <t>Distribución hombres ocupados según sector económico</t>
  </si>
  <si>
    <t>Años de escolaridad promedio en las mujeres</t>
  </si>
  <si>
    <t>Años de escolaridad promedio en las hombres</t>
  </si>
  <si>
    <t>Labour Force Participation 2013 (1)</t>
  </si>
  <si>
    <t>Population of working age women</t>
  </si>
  <si>
    <t>Population of working age, men</t>
  </si>
  <si>
    <t>Economically Active Population women</t>
  </si>
  <si>
    <t>Economically active population of men</t>
  </si>
  <si>
    <t>Employment rate, women</t>
  </si>
  <si>
    <t>Unemployment rate, women</t>
  </si>
  <si>
    <t>Inactivity rate, women</t>
  </si>
  <si>
    <t>Employment rate, men</t>
  </si>
  <si>
    <t>Unemployment rate, men</t>
  </si>
  <si>
    <t>Inactivity rate, men</t>
  </si>
  <si>
    <t>Women informality rate</t>
  </si>
  <si>
    <t>Men informality rate</t>
  </si>
  <si>
    <t>TOTAL. Total (ISCO-08)</t>
  </si>
  <si>
    <t>1. Managers (ISCO-08)</t>
  </si>
  <si>
    <t>2. Professionals (ISCO-08)</t>
  </si>
  <si>
    <t>3. Technicians and associate professionals (ISCO-08)</t>
  </si>
  <si>
    <t>4. Clerical support workers (ISCO-08)</t>
  </si>
  <si>
    <t>5. Service and sales workers (ISCO-08)</t>
  </si>
  <si>
    <t>6. Skilled agricultural, forestry and fishery workers (ISCO-08)</t>
  </si>
  <si>
    <t>7. Craft and related trades workers (ISCO-08)</t>
  </si>
  <si>
    <t>8. Plant and machine operators, and assemblers (ISCO-08)</t>
  </si>
  <si>
    <t>9. Elementary occupations (ISCO-08)</t>
  </si>
  <si>
    <t>0. Armed forces occupations (ISCO-08)</t>
  </si>
  <si>
    <t>X. Not elsewhere classified (ISCO-08)</t>
  </si>
  <si>
    <t>TOTAL. Total (ISIC-Rev.4)</t>
  </si>
  <si>
    <t>A. Agriculture, forestry and fishing (ISIC-Rev.4)</t>
  </si>
  <si>
    <t>B. Mining and quarrying (ISIC-Rev.4)</t>
  </si>
  <si>
    <t>C. Manufacturing (ISIC-Rev.4)</t>
  </si>
  <si>
    <t>D. Electricity, gas, steam and air conditioning supply (ISIC-Rev.4)</t>
  </si>
  <si>
    <t>E. Water supply; sewerage, waste management and remediation activities (ISIC-Rev.4)</t>
  </si>
  <si>
    <t>F. Construction (ISIC-Rev.4)</t>
  </si>
  <si>
    <t>G. Wholesale and retail trade; repair of motor vehicles and motorcycles (ISIC-Rev.4)</t>
  </si>
  <si>
    <t>H. Transportation and storage (ISIC-Rev.4)</t>
  </si>
  <si>
    <t>I. Accommodation and food service activities (ISIC-Rev.4)</t>
  </si>
  <si>
    <t>J. Information and communication (ISIC-Rev.4)</t>
  </si>
  <si>
    <t>K. Financial and insurance activities (ISIC-Rev.4)</t>
  </si>
  <si>
    <t>L. Real estate activities (ISIC-Rev.4)</t>
  </si>
  <si>
    <t>M. Professional, scientific and technical activities (ISIC-Rev.4)</t>
  </si>
  <si>
    <t>N. Administrative and support service activities (ISIC-Rev.4)</t>
  </si>
  <si>
    <t>O. Public administration and defence; compulsory social security (ISIC-Rev.4)</t>
  </si>
  <si>
    <t>P. Education (ISIC-Rev.4)</t>
  </si>
  <si>
    <t>Q. Human health and social work activities (ISIC-Rev.4)</t>
  </si>
  <si>
    <t>R. Arts, entertainment and recreation (ISIC-Rev.4)</t>
  </si>
  <si>
    <t>S. Other service activities (ISIC-Rev.4)</t>
  </si>
  <si>
    <t>T. Activities of households as employers; undifferentiated goods- and services-producing activities of households for own use (ISIC-Rev.4)</t>
  </si>
  <si>
    <t>U. Activities of extraterritorial organizations and bodies (ISIC-Rev.4)</t>
  </si>
  <si>
    <t>X. Not elsewhere classified (ISIC-Rev.4)</t>
  </si>
  <si>
    <t>Year</t>
  </si>
  <si>
    <t>Country</t>
  </si>
  <si>
    <t>1975-79</t>
  </si>
  <si>
    <t>1980-84</t>
  </si>
  <si>
    <t>1985-89</t>
  </si>
  <si>
    <t>1990-94</t>
  </si>
  <si>
    <t>1995-99</t>
  </si>
  <si>
    <t>2000-07</t>
  </si>
  <si>
    <t>Latest</t>
  </si>
  <si>
    <t>Algeria</t>
  </si>
  <si>
    <t>North Africa</t>
  </si>
  <si>
    <t>Morocco</t>
  </si>
  <si>
    <t>Tunisia</t>
  </si>
  <si>
    <t>Egypt</t>
  </si>
  <si>
    <t>Benin</t>
  </si>
  <si>
    <t>Sub-Saharan Africa</t>
  </si>
  <si>
    <t>Burkina Faso</t>
  </si>
  <si>
    <t>Chad</t>
  </si>
  <si>
    <t>Guinea</t>
  </si>
  <si>
    <t>Kenya</t>
  </si>
  <si>
    <t>Mali</t>
  </si>
  <si>
    <t>Mauritania</t>
  </si>
  <si>
    <t>Mozambique</t>
  </si>
  <si>
    <t>Niger</t>
  </si>
  <si>
    <t>Senegal</t>
  </si>
  <si>
    <t>South Africa</t>
  </si>
  <si>
    <t>Zaire (now Democratic Republic of Congo)</t>
  </si>
  <si>
    <t>Zambia</t>
  </si>
  <si>
    <t>Argentina</t>
  </si>
  <si>
    <t>Latin America</t>
  </si>
  <si>
    <t>Bolivia</t>
  </si>
  <si>
    <t>Brazil</t>
  </si>
  <si>
    <t>Colombia</t>
  </si>
  <si>
    <t>Costa Rica</t>
  </si>
  <si>
    <t>Dominican Republic</t>
  </si>
  <si>
    <t>Ecuador</t>
  </si>
  <si>
    <t>El Salvador</t>
  </si>
  <si>
    <t>Guatemala</t>
  </si>
  <si>
    <t>Haiti</t>
  </si>
  <si>
    <t>Honduras</t>
  </si>
  <si>
    <t>Panama</t>
  </si>
  <si>
    <t>Paraguay</t>
  </si>
  <si>
    <t>Peru</t>
  </si>
  <si>
    <t>Venezuela</t>
  </si>
  <si>
    <t>India</t>
  </si>
  <si>
    <t>South and Southeast Asia</t>
  </si>
  <si>
    <t>Indonesia</t>
  </si>
  <si>
    <t>Pakistan</t>
  </si>
  <si>
    <t>Philippines</t>
  </si>
  <si>
    <t>Thailand</t>
  </si>
  <si>
    <t>Iran</t>
  </si>
  <si>
    <t>West Asia</t>
  </si>
  <si>
    <t>Lebanon</t>
  </si>
  <si>
    <t>West Bank and Gaza Strip</t>
  </si>
  <si>
    <t>Syria</t>
  </si>
  <si>
    <t>Yemen</t>
  </si>
  <si>
    <t>Kyrgyzstan</t>
  </si>
  <si>
    <t>Transition countries</t>
  </si>
  <si>
    <t>Moldova</t>
  </si>
  <si>
    <t>Romania</t>
  </si>
  <si>
    <t>Table 9: Characteristics of the level and type of employment of women and men in OECD countries</t>
  </si>
  <si>
    <t>Russian Federation</t>
  </si>
  <si>
    <t>Coverage of targeted pensions for men and women, percentage of over 65s (1)</t>
  </si>
  <si>
    <t>Use of unisex mortality tables</t>
  </si>
  <si>
    <t>Using mortality tables differentiated by sex</t>
  </si>
  <si>
    <t>Contribution period for new pensioners 2010, men and women (years)</t>
  </si>
  <si>
    <t>Cobertura de pensiones contributivas/no contributivas de mujeres/hombres como porcentaje de mujeres/hombres sobre edad legal de jubilación</t>
  </si>
  <si>
    <t>Modalidades de Pensión</t>
  </si>
  <si>
    <t>Distribución del tipo de pensión entregada a las mujeres (en n total y %).</t>
  </si>
  <si>
    <t>Distribución del tipo de pensión entregada a los hombres (en n total y %)</t>
  </si>
  <si>
    <t>Tablas de Mortalidad</t>
  </si>
  <si>
    <t>Uso de tablas de mortalidad unisex</t>
  </si>
  <si>
    <t>Uso de tablas de mortalidad diferenciadas por sexo</t>
  </si>
  <si>
    <t>Edad Legal de Jubilación</t>
  </si>
  <si>
    <t>Hombres</t>
  </si>
  <si>
    <t>Mujeres</t>
  </si>
  <si>
    <t>Densidad de cotizaciones</t>
  </si>
  <si>
    <t>Mortality tables, UN Population Prospects 2012</t>
  </si>
  <si>
    <t>Long-term legal retirement age, PAG 2013</t>
  </si>
  <si>
    <t>Period of care</t>
  </si>
  <si>
    <t>Crediting</t>
  </si>
  <si>
    <t xml:space="preserve">Up to 4 years per child </t>
  </si>
  <si>
    <t>Contributions are based on salary of € 1 570 per month and are tax-financed. Starting with the cohors born in 1955, 4 years per child are credited and count towards the qualifying period for pension entitlements.</t>
  </si>
  <si>
    <t>Maximum of 3 years</t>
  </si>
  <si>
    <t>Periods caring for children up to the age of 4</t>
  </si>
  <si>
    <t>These care periods are excluded from the averaging periods for calculating the assessment base. Up to the cohort born in 1970 retirement age will be different according to the number of children raised. Starting with the cohort born in 1971 retirement ages will no longer be different according to the number of children.</t>
  </si>
  <si>
    <t>Double the amount of contribution is paid for ATP. The beneficiary will pay 1/3 of the contribution, 2/3 is paid by the government/municipality. Those out of the labour market caring for children beyond the maternity period typically switch to another scheme which also carries an ATP contribution. Other occupational pension schemes do no grant any credit for periods spent out of paid work caring for children.</t>
  </si>
  <si>
    <t>3 years per child</t>
  </si>
  <si>
    <t>The state pays the employer contribution on behalf of recipients of childcare allowance up to three years per child. The pensionable earnings is the minimum wage.</t>
  </si>
  <si>
    <t>Periods of maternity (11 months)</t>
  </si>
  <si>
    <t>Pension accrues based on the 1.17 times the salary on which the family benefit is based for a maximum of 11 months.</t>
  </si>
  <si>
    <t>Periods caring for children below 4</t>
  </si>
  <si>
    <t xml:space="preserve">Until the child is 3 and for unpaid periods of care by either parent during which child home-care allowance is paid, pension accrues based on fictitious salary of EUR 675.98 a month (2012) and contributions are paid by the State. During parental leave, pension contributions are not due and pensions’ accrual is paid by the earnings-related pension system. These periods are not included in the income test for national pension. </t>
  </si>
  <si>
    <t>Periods caring for children under age 16 (at least 9 years)</t>
  </si>
  <si>
    <t>Two years covered per child in the public scheme, whether continuing to work or not during that time (MDA). Since 2010 either parents may benefit of the MDA</t>
  </si>
  <si>
    <t xml:space="preserve">Both parents receive a 10% increase in final pension payout from the public plan if they have raised 3 or more children. </t>
  </si>
  <si>
    <t>Periods caring for children under age 3 (maximum 3 years for the first two children) when the carer has interrupted work and/or has income below a given thresholds</t>
  </si>
  <si>
    <t>Credits based on the minimum wage are given for family whose annual earnings are under EUR 24137 for the first child. Each additional child increases the threshold by EUR 5570. (AVPF)</t>
  </si>
  <si>
    <t xml:space="preserve">In the ARRCO scheme, pension rights are increased by 10% for each dependent child born in 2012 or after that date. </t>
  </si>
  <si>
    <t>For children born in 1992 or later one parent is credited for a period of three years with one pension point per year (equal to contributions based on average earnings). For children born before 1992 two pension points are credited. These entitlements can be taken by either an employed or non-employed parent or can be shared between parents.</t>
  </si>
  <si>
    <t>Periods caring for children up to age 10</t>
  </si>
  <si>
    <t>These years count toward the number of years needed to qualify for a pension. If people work and contribute when their children are below 10 years of age or take care of children aged under 10, they receive a bonus of up to 0.33 pension points per year. However, this cannot result in a total accrual exceeding one pension point per year.</t>
  </si>
  <si>
    <t xml:space="preserve">1 year for the first child (300 days of insurance), 2 years for each subsequent child (600 days of insurance) </t>
  </si>
  <si>
    <t>Retirement conditions applicable until 31 December 2010 and for the children born before 1 January 2000: The mothers could benefit of the credit up to a max of three children.</t>
  </si>
  <si>
    <t>Retirement conditions applicable since 1 January 2011: either parent may take advantage of the credit related to child raising with a maximum of five years all together in order.</t>
  </si>
  <si>
    <t xml:space="preserve">These periods count to fulfil the required conditions for entitlement to a pension. From 2013, however, the maximum credit granted is six years. </t>
  </si>
  <si>
    <t>Periods with child raising-related benefits (maximum of 3 years per child)</t>
  </si>
  <si>
    <t>Since 1998 pension contributions need to be paid for these benefits, and if the amounts of childcare benefits are favourable for the insured, they will be taken into account in the pension base. People can receive the following benefits: pregnancy confinement benefit, child care fee, child care allowance and child raising support. The first benefit, pregnancy confinement benefit (terhességi gyermekágyi segély)  is related to pregnancy and maternity leave for twenty-four weeks (168 days). The benefit is 70% of the daily average gross earnings of the previous year. The second, i.e. child care fee (gyermekgondozási díj) could be claimed by one of the parents after the pregnancy confinement benefit is exhausted. It is provided during the parental leave up to two years of the child (maximum 84 weeks). The benefit amount is 70% of the daily average gross earnings of the previous year up to the maximum of twice of the minimum wage. However during this period the parent needs to pay individual pension contribution (i.e. 10% in 2012). The third, i.e. the child care allowance (gyermekgondozási segély) is for one of the parents who cares for the child until the child’s third birthday (maximum 36 months), or in case of twin children until the end of the year they reach school age, or in case of a permanently ill or seriously disabled child until they are ten years of age (maximum 120 months). The monthly amount is equal to the minimum old-age pension of HUF 28 500 as from January 2008 irrespective of the number of children in the family, and in case of twins the amount is equal to the minimum old-age pension per child. After the child’s first birthday, also grandparents can claim the benefit. Again, the parent that wants to take the advantage of this benefit needs to pay individual pension contribution which was 10% in 2012. The fourth is the child raising support (gyermeknevelési támogatás) for one of the parents who cares for the child and who raises three or more underage children for the period between the third and the eighth birthday of the youngest child (maximum 60 months). The monthly amount is equal to the minimum old-age pension, irrespective of the number of children. The periods are not calculated as creditable period if this is more advantageous for the insured.</t>
  </si>
  <si>
    <t>Periods caring for children under 12 (maximum of 20 years)</t>
  </si>
  <si>
    <t> 1 year for one or two children, 2 years for three or more children</t>
  </si>
  <si>
    <t xml:space="preserve">The pension is increased for mothers by giving them a more generous transformation coefficient. For mothers of one or two children this is the transformation coefficient of their actual retirement age plus one year. For three or more children this is the actual retirement age plus two years. </t>
  </si>
  <si>
    <t>Pensionable earnings are based on pay immediately before the baby years are claimed. The period counts as qualifying conditions and enters in the flat rate component of the pension formula. Employees who could not claim baby-years due to insufficient contribution period have the right to a special monthly allowance in retirement of EUR 106 per child.</t>
  </si>
  <si>
    <t>Periods caring for children under age 6</t>
  </si>
  <si>
    <t>They are counted towards the qualifying conditions</t>
  </si>
  <si>
    <t>In the basic old age pension scheme, periods out of paid work are automatically covered. In the occupational schemes, there are no credits for childcare periods during which people are out of paid work but the accrual of pension rights continues over remaining working years. However, many schemes allow voluntary contributions to cover the aforementioned periods of absence.</t>
  </si>
  <si>
    <t>Since 2009: Periods of maternity leave (20 weeks for first child, 31 weeks two children, 33 weeks for three children, 35 weeks for four children and 37 weeks for five or more children.</t>
  </si>
  <si>
    <t>Contributions based on the maternity benefit (average wage net of social security contributions over the past 12 months) are paid by the government.</t>
  </si>
  <si>
    <t>From 1 January 2010 the father or mother may take an additional parental leave period equal to a maximum of four weeks for one child (from 1 January 2012 to 31 December 2013) increasing to six weeks from 1 January 2014. In case of multiple births the parental leave is increased. Parents on additional maternity leave may work part time (but max 50%). In this case the maternity leave is reduced proportionally to the work time.</t>
  </si>
  <si>
    <t>From 1 January 2010 father has the right to parental benefits for two weeks. Parental leave is possible for a period up to 36 months per child. Periods of parental leave (3 years per child)</t>
  </si>
  <si>
    <t xml:space="preserve">Before 2009, pension contributions were based on the social welfare benefit used as pensionable earnings (PLN 420) for the pension, disability and health. For 2009-11 the base for contribution payment is minimum wage (c.a. 40% of average wage) and from 2012 it is 60% of average wage (however the base cannot be higher than the average wage over the past 12 months). In both cases, the government pays the contributions on behalf of the parent on leave. All periods for which contributions are paid qualify for the minimum pension guarantee. </t>
  </si>
  <si>
    <t>Periods of maternity leave</t>
  </si>
  <si>
    <t>Credits based on pay in the six months before the second month of the start of the leave are given.</t>
  </si>
  <si>
    <t>Periods caring for children under age 12 (maximum 3 years) working part-time</t>
  </si>
  <si>
    <t>Periods can be treated as if working full-time.</t>
  </si>
  <si>
    <t>Periods caring for children up to age 6</t>
  </si>
  <si>
    <t xml:space="preserve">The assessment base for pensions is 60% of earnings prior to the period spent caring for children. It is based on average earnings two years before the absence started. The periods are also credit in the private DC scheme. </t>
  </si>
  <si>
    <t>Maternity periods of up to a year</t>
  </si>
  <si>
    <t>Periods caring for children aged up to 3 working part-time</t>
  </si>
  <si>
    <t xml:space="preserve">The benefits for this period are calculated on the basis of earnings when the mother was working. </t>
  </si>
  <si>
    <t>These periods are treated as if the parent worked full time</t>
  </si>
  <si>
    <t>The base for the payment of the contributions is the amount of the compensation or benefit to which they are entitled. There is also the possibility of paying voluntary contributions for periods out of the labour market.</t>
  </si>
  <si>
    <t>Maternity period</t>
  </si>
  <si>
    <t xml:space="preserve">2 years of childcare </t>
  </si>
  <si>
    <t>Maternity/ paternity leave is fully covered. In addition, two years out of the labour market looking after children count towards eligibility for a pension benefit.</t>
  </si>
  <si>
    <t>Periods caring for children up to 4 years of age</t>
  </si>
  <si>
    <t>Contributions based on wages which are most favourable are paid by the government. This is, however, up to the earnings ceiling in the pension system.</t>
  </si>
  <si>
    <t>Periods of parental benefits (16 months)</t>
  </si>
  <si>
    <t xml:space="preserve">Parental benefits paid to people on parental leave from work are also considered pensionable income. The beneficiary pays the employee pension contribution of 7% on benefit income. The government makes all the “employer contributions” of 10.21% for incomes from social security including parental benefits. The parental benefit is payable for a period of 480 days as follows: (1) 390 days at 80 % of the parent’s annual income up to a ceiling of 10 price base amounts; (2) 90 days at a universally applicable flat rate of SEK 180/day. The parental benefit is computed daily. Parents on low income or no income at all receive a minimum guaranteed benefit of SEK 180/day. The 480 cash benefit days are divided equally between the parents (i.e. 240 days to each parent). A parent may also transfer up to 180 of her or his days to the other parent. </t>
  </si>
  <si>
    <t xml:space="preserve">Under the ITP occupational plan, there is a recommendation that the employer contributes to an employee’s pension during periods of up to 13 months for parental leave </t>
  </si>
  <si>
    <t>Children under age 12</t>
  </si>
  <si>
    <t>Prior to 6 April 2010, for the basic state pension, protection was provided by Home Responsibilities Protection (HRP), and covered years where Child Benefit was awarded for at least one child under 16. HRP reduced the number of years required for a full basic state pension so that, with sufficient HRP, only 20 years’ work (including periods when National Insurance contributions may have been credited) was required. For the state second pension, years where Child Benefit was awarded for a child under age six were credited; caring parents were deemed to have earnings at the low earnings threshold.</t>
  </si>
  <si>
    <t>Maternal/ paternal leaves
Up to one year in receipt of parental benefits</t>
  </si>
  <si>
    <t>Periods are excluded from the averaging periods for calculating pension benefits. To take advantage of the crediting mechanism the insured need to live in the country.</t>
  </si>
  <si>
    <t>2 years for 1 child and 4 years for 2 children (Baby years)</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</si>
  <si>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</si>
  <si>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 Provision is largely publicly financed and managed (more than 50% of enrolments are in publicly operated facilities).</t>
  </si>
  <si>
    <t>**Provision is largely managed by private stakeholders (both for-profit and not-for-profit providers) and is publicly and privately financed.</t>
  </si>
  <si>
    <t>Not available</t>
  </si>
  <si>
    <t>As a % of male median wage</t>
  </si>
  <si>
    <t>http://www.uis.unesco.org/Education/Documents/mean-years-schooling-indicator-methodology-en.pdf</t>
  </si>
  <si>
    <t>UIS Methodology for Estimation of Mean Years of Schooling:</t>
  </si>
  <si>
    <t>Source: UIS.Stat Mean years of schooling.</t>
  </si>
  <si>
    <t>Average number of completed years of education of a country's population aged 25 years and older, excluding years spent repeating individual grades</t>
  </si>
  <si>
    <t>Employment distribution by gender and occupation, 2013 (2)</t>
  </si>
  <si>
    <t>Employment distribution by gender and economic activity, 2013 (3)</t>
  </si>
  <si>
    <t>Childcare fees in % of average wage</t>
  </si>
  <si>
    <t xml:space="preserve">Germany </t>
  </si>
  <si>
    <t xml:space="preserve">Canada </t>
  </si>
  <si>
    <t xml:space="preserve">United States  </t>
  </si>
  <si>
    <r>
      <t xml:space="preserve">This credit is granted only to the employees that benefit of the </t>
    </r>
    <r>
      <rPr>
        <i/>
        <sz val="10"/>
        <color rgb="FF000000"/>
        <rFont val="Arial"/>
        <family val="2"/>
      </rPr>
      <t>tijdskrediet</t>
    </r>
    <r>
      <rPr>
        <sz val="10"/>
        <color rgb="FF000000"/>
        <rFont val="Arial"/>
        <family val="2"/>
      </rPr>
      <t xml:space="preserve"> which is a right for the employees that have worked for at least one-year with the same employer during the 15 months preceding the tijdskrediet application. Earnings before the childcare breaks are counted in the benefit formula. Childcare years count in the numerator of the benefit formula.</t>
    </r>
  </si>
  <si>
    <r>
      <t>HRP has been replaced</t>
    </r>
    <r>
      <rPr>
        <sz val="10"/>
        <color rgb="FF000000"/>
        <rFont val="Arial"/>
        <family val="2"/>
      </rPr>
      <t xml:space="preserve"> by a system of weekly National Insurance credits for parents and carers. People attaining state pension age after 2010 may be awarded credits if they have Child Benefit for a child under age 12. These credits may count towards their basic State Pension and state second pension entitlement. Any years of HRP acquired before 2010 have been converted to qualifying years of National Insurance credits.</t>
    </r>
  </si>
  <si>
    <t>http://dx.doi.org/10.1787/9789264059245-en</t>
  </si>
  <si>
    <t>By five-year period and by country and region</t>
  </si>
  <si>
    <t>Region / Country</t>
  </si>
  <si>
    <t>Employees in informal jobs</t>
  </si>
  <si>
    <t xml:space="preserve">Employees not registered for mandatory social security </t>
  </si>
  <si>
    <t>Employees without work contract</t>
  </si>
  <si>
    <t>Own account workers</t>
  </si>
  <si>
    <t>% of non-farm employment</t>
  </si>
  <si>
    <t>Unpaid family workers</t>
  </si>
  <si>
    <t>Multiple job holders</t>
  </si>
  <si>
    <t>% of total employment</t>
  </si>
  <si>
    <t>Undeclared income</t>
  </si>
  <si>
    <t>% of employees receiving wages cash-in-hand (3)</t>
  </si>
  <si>
    <t>% of workforce typically not reported for tax purposes (2)</t>
  </si>
  <si>
    <t>% of non-farm employment (1)</t>
  </si>
  <si>
    <t>Selected OECD countries</t>
  </si>
  <si>
    <t>".." data not available.</t>
  </si>
  <si>
    <t>(1) Data for Hungary for social security registration are as a percentage of total employment.</t>
  </si>
  <si>
    <t xml:space="preserve">(2) Based on answers to the following question: “Recognising the difficulties that many firms face in fully complying with labour regulations: </t>
  </si>
  <si>
    <t xml:space="preserve">what percentage of total workforce would you estimate the typical firm in your area of business reports for tax purposes?”. </t>
  </si>
  <si>
    <t xml:space="preserve">Item non-response: Czech Republic: 3%; Hungary: 3%; Korea: 2%; Mexico: 12%; Poland: 1%; Slovak Republic: 16%; Turkey: 6%. </t>
  </si>
  <si>
    <t xml:space="preserve">(3) Based on answers to the following question: “Sometimes employers prefer to pay all or part of the regular salary or the remuneration </t>
  </si>
  <si>
    <t xml:space="preserve">for extra work or overtime hours cash-in-hand and without declaring it to tax or social security authorities. Did your employers pay you all </t>
  </si>
  <si>
    <t>or part of your income in the last 12 months in this way?”.</t>
  </si>
  <si>
    <r>
      <t xml:space="preserve">Source: Jütting, J. and J. de Laiglesia (2009), </t>
    </r>
    <r>
      <rPr>
        <i/>
        <sz val="10"/>
        <color theme="1"/>
        <rFont val="Arial"/>
        <family val="2"/>
      </rPr>
      <t>Is Informal Normal ?: Towards More and Better Jobs in Developing Countries</t>
    </r>
    <r>
      <rPr>
        <sz val="10"/>
        <color theme="1"/>
        <rFont val="Arial"/>
        <family val="2"/>
      </rPr>
      <t>, Development Centre Studies, OECD Publishing, Paris.</t>
    </r>
  </si>
  <si>
    <r>
      <t xml:space="preserve">Source: OECD (2008), “Declaring Work or Staying Underground: Informal Employment in Seven OECD Countries", in </t>
    </r>
    <r>
      <rPr>
        <i/>
        <sz val="10"/>
        <color theme="1"/>
        <rFont val="Arial"/>
        <family val="2"/>
      </rPr>
      <t>OECD Employment Outlook 2008</t>
    </r>
    <r>
      <rPr>
        <sz val="10"/>
        <color theme="1"/>
        <rFont val="Arial"/>
        <family val="2"/>
      </rPr>
      <t>, OECD Publishing.</t>
    </r>
  </si>
  <si>
    <t>Table 19: Coverage by social protection schemes and contribution conditions for the self-employed</t>
  </si>
  <si>
    <t>Social protection coverage</t>
  </si>
  <si>
    <t>Do conditions differ from those for employees?</t>
  </si>
  <si>
    <t>Rates</t>
  </si>
  <si>
    <t>Base</t>
  </si>
  <si>
    <t>Pension</t>
  </si>
  <si>
    <t>Health</t>
  </si>
  <si>
    <t>Unemployment</t>
  </si>
  <si>
    <t>M</t>
  </si>
  <si>
    <t>V</t>
  </si>
  <si>
    <t>=</t>
  </si>
  <si>
    <t>Minimum of 1/2 average wage; maximum equivalent to 1.9 average wage.</t>
  </si>
  <si>
    <t>≠ ; pension based on classification of contributors according to 45 levels of monthly income; health contribution rates calculated on basis of personal factors (property ownership, income, age and gender) with no reference to the standard  contribution rate of 4.48%; lower rates than employees for unemployment.</t>
  </si>
  <si>
    <t>= except slightly lower for unemployment; minimum contribution of 15% of the minimum wage.</t>
  </si>
  <si>
    <t>Minimum wage.</t>
  </si>
  <si>
    <t>NA</t>
  </si>
  <si>
    <t>= except slightly lower for health.</t>
  </si>
  <si>
    <t>Minimum of 60% of the average wage.</t>
  </si>
  <si>
    <t>≠; 20% for health and 20% for pensions.</t>
  </si>
  <si>
    <t>Contributions paid on a notional income chosen in a 24 step scale.</t>
  </si>
  <si>
    <t>Notes: M: mandatory; NA: no access; V: voluntary. = means that rates are identical for the self-employed and employees.</t>
  </si>
  <si>
    <t>Same scheme as for employees</t>
  </si>
  <si>
    <t>Separate scheme</t>
  </si>
  <si>
    <t>X</t>
  </si>
  <si>
    <t>Source: ISSA Social Security Country Profiles.</t>
  </si>
  <si>
    <t xml:space="preserve">No mandatory pension scheme </t>
  </si>
  <si>
    <t>OECD-25</t>
  </si>
  <si>
    <t>United States (2010)</t>
  </si>
  <si>
    <t>Data for the United States concern 2010.</t>
  </si>
  <si>
    <t>The gender pension gap is here defined as the difference between male and female average gross (public and private) pension payments divided by male ones.</t>
  </si>
  <si>
    <t>Source: d’Addio (2015 forthcoming) “The Gender Pension Gap in OECD countries: Socio-Economic Factors, Pension systems design and Rules that matter”</t>
  </si>
  <si>
    <t>Average</t>
  </si>
  <si>
    <t xml:space="preserve">For OECD-EU countries author's calculation based on EU-SILC  2012 (UDB  file version 1 August 2014) on 2011 income; </t>
  </si>
  <si>
    <t>for the United States the data derive from table 7.4 of the EBRI Databook on Employee Benefits Updated in November 2011 on 2010 income.</t>
  </si>
  <si>
    <t>http://www.oecd.org/gender/data/employment.htm</t>
  </si>
  <si>
    <t>Table 12: Type of participation into the pension system of women and men in OECD countries</t>
  </si>
  <si>
    <t>Table 11: Gender wage gap</t>
  </si>
  <si>
    <t>Table 10: Average number of completed years of education in OECD countries</t>
  </si>
  <si>
    <t>0-2 years old</t>
  </si>
  <si>
    <t>3-5 years old</t>
  </si>
  <si>
    <t>6-12 years old</t>
  </si>
  <si>
    <t xml:space="preserve">Greece </t>
  </si>
  <si>
    <t xml:space="preserve">Netherlands </t>
  </si>
  <si>
    <t xml:space="preserve">Czech Republic </t>
  </si>
  <si>
    <t xml:space="preserve">Poland </t>
  </si>
  <si>
    <t xml:space="preserve">Luxembourg </t>
  </si>
  <si>
    <t>OECD - average</t>
  </si>
  <si>
    <t xml:space="preserve">Belgium </t>
  </si>
  <si>
    <t xml:space="preserve">Austria </t>
  </si>
  <si>
    <t xml:space="preserve">Spain </t>
  </si>
  <si>
    <t xml:space="preserve">Ireland </t>
  </si>
  <si>
    <t xml:space="preserve">Slovak Republic </t>
  </si>
  <si>
    <t xml:space="preserve">Norway </t>
  </si>
  <si>
    <r>
      <t>Iceland</t>
    </r>
    <r>
      <rPr>
        <vertAlign val="superscript"/>
        <sz val="10"/>
        <rFont val="Arial"/>
        <family val="2"/>
      </rPr>
      <t xml:space="preserve"> </t>
    </r>
  </si>
  <si>
    <t xml:space="preserve">Sweden </t>
  </si>
  <si>
    <t xml:space="preserve">Denmark </t>
  </si>
  <si>
    <t>Figure 2: Use of informal childcare arrangements during a typical week by children’s age, 2011</t>
  </si>
  <si>
    <t xml:space="preserve">Figure 1: Average Pension gap on total pension income, 2011 </t>
  </si>
  <si>
    <t>Note: Data for France concern 2010</t>
  </si>
  <si>
    <t>France (1)</t>
  </si>
  <si>
    <t>Note: Data for France concern 2010.</t>
  </si>
  <si>
    <t>Figure 3: Average number of hours during a typical week, children aged 0 to 12, 2011</t>
  </si>
  <si>
    <t>Percentage of children with no usual childcare arrangements</t>
  </si>
  <si>
    <t xml:space="preserve">Iceland </t>
  </si>
  <si>
    <t>Figure 4. Children with no usual childcare arrangements by children's age, 2011</t>
  </si>
  <si>
    <t>Notes: 1) Data for the US concern 2012; (2) Data for France concern 2010.</t>
  </si>
  <si>
    <t>United States (1)</t>
  </si>
  <si>
    <t>France (2)</t>
  </si>
  <si>
    <t>Figure 5. Childcare fees per two-year old attending accredited early-years care and education services, 2012</t>
  </si>
  <si>
    <t>Slovak Rep.</t>
  </si>
  <si>
    <t>OECD average</t>
  </si>
  <si>
    <t>Note: The average wage reflects the earnings of an “average worker”.</t>
  </si>
  <si>
    <t>Table 14: Typology of childcare</t>
  </si>
  <si>
    <t>Table 15: Rules for childcare credit mechanisms in 2012</t>
  </si>
  <si>
    <t>Table 16: Alternative measures of informal employment and undeclared work, selected OECD countries</t>
  </si>
  <si>
    <t>Table 17: Share of informal employment in total non-agricultural employment, developing and transition countries</t>
  </si>
  <si>
    <t>Table 18: Mandatory pension schemes for self-employed workers in OECD countries</t>
  </si>
  <si>
    <t>Out-of-pocket childcare costs for a dual-earner family: full-time care at a typical childcare centre</t>
  </si>
  <si>
    <t>Out-of-pocket childcare costs for a lone parent: full-time care at a typical childcare centre</t>
  </si>
  <si>
    <t>Full-time earnings = 100+50% of average earnings (AW)</t>
  </si>
  <si>
    <t>Full-time earnings = 50% of average earnings (AW)</t>
  </si>
  <si>
    <t>Region</t>
  </si>
  <si>
    <t>Childcare fee</t>
  </si>
  <si>
    <t>Childcare benefits/rebates</t>
  </si>
  <si>
    <t>Tax reduction</t>
  </si>
  <si>
    <t>Other benefits</t>
  </si>
  <si>
    <t>Net cost</t>
  </si>
  <si>
    <t>% of family net income</t>
  </si>
  <si>
    <t>Vienna</t>
  </si>
  <si>
    <t>Reykjavik</t>
  </si>
  <si>
    <t>Warsaw</t>
  </si>
  <si>
    <t>Hamburg</t>
  </si>
  <si>
    <t>Wallonie</t>
  </si>
  <si>
    <t>OECD Average</t>
  </si>
  <si>
    <t>Tokyo</t>
  </si>
  <si>
    <t>Helsinki</t>
  </si>
  <si>
    <t>Zurich</t>
  </si>
  <si>
    <t>Ontario</t>
  </si>
  <si>
    <t>Michigan</t>
  </si>
  <si>
    <t>England</t>
  </si>
  <si>
    <t>Figure 6. Net childcare costs for a dual-earner family with full-time earnings of 150% of the average wage, 2012</t>
  </si>
  <si>
    <t>Out-of-pocket childcare costs for a sole parent: full-time care at a typical childcare centre, 2012</t>
  </si>
  <si>
    <t>Figure 7. Net childcare costs for a sole-parent family with full-time earnings of 50% of the average wage, 2012</t>
  </si>
  <si>
    <t>Panel A. Percentage of the population reporting to be informal carers providing help with ADL</t>
  </si>
  <si>
    <t>Panel B. Percentage of the population reporting to be informal carers providing help with IADL</t>
  </si>
  <si>
    <t>Panel C. Percentage receiving home care</t>
  </si>
  <si>
    <t>Note: Samples include persons aged 50 and above. The United States includes care provided to parents only. The following years are considered for each country: 2005-07 for Australia; 1991-2007 for the United Kingdom; 2004-06 for other European countries; and 1996-2006 for the United States. ADL: Activities of daily living; IADL: Instrumental activities of daily living.</t>
  </si>
  <si>
    <t>Source: OECD estimates based on HILDA for Australia, BHPS for the United Kingdom, SHARE for other European countries, and HRS for the United States.</t>
  </si>
  <si>
    <t>Caregiving varies by country and type of help provided</t>
  </si>
  <si>
    <t>Panel A: Percentage of informal carers providing help with ADL</t>
  </si>
  <si>
    <t>informal carers as % of population</t>
  </si>
  <si>
    <t xml:space="preserve">United Kingdom </t>
  </si>
  <si>
    <t>Panel B - Percentage of informal carers providing help with IADL</t>
  </si>
  <si>
    <t>Panel C - Percentage receiving home care</t>
  </si>
  <si>
    <t>% of carers providing help with IADL</t>
  </si>
  <si>
    <t>% carers providing help with ADL and IADL</t>
  </si>
  <si>
    <t>% of the population receiving formal care at home</t>
  </si>
  <si>
    <t>Figure 8. Caregiving varies by country and type of help provided</t>
  </si>
  <si>
    <t>Percentage of informal carers who are female by age group (left axis)</t>
  </si>
  <si>
    <t>Percentage of the population reporting to be carers by gender and age group (right axis)</t>
  </si>
  <si>
    <t>Persons aged 50-64</t>
  </si>
  <si>
    <t>Persons aged 65-74</t>
  </si>
  <si>
    <t>Persons aged 75+</t>
  </si>
  <si>
    <t>Note: Samples include persons aged 50 years and above, in 3 age groups. The United States includes care provide to parents only. The following years are considered for the following countries: 2005-07 for Australia; 1991-2007 for the United Kingdom; 2004-2006 for other European countries; 2006 for Korea; and 1996-2006 for the United States.</t>
  </si>
  <si>
    <t>Source: OECD estimates based on HILDA for Australia, BHPS for the United Kingdom, SHARE for other European countries, KLoSA for Korea and HRS for the United States.</t>
  </si>
  <si>
    <t>Informal carers are predominantly women</t>
  </si>
  <si>
    <t xml:space="preserve">Percentage of informal carers who are female by age group </t>
  </si>
  <si>
    <t xml:space="preserve">Percentage of the population reporting to be carers by gender and age group </t>
  </si>
  <si>
    <t>Age Group</t>
  </si>
  <si>
    <t>50-64</t>
  </si>
  <si>
    <t>65-74</t>
  </si>
  <si>
    <t>75+</t>
  </si>
  <si>
    <t>Gender</t>
  </si>
  <si>
    <t>female</t>
  </si>
  <si>
    <t>male</t>
  </si>
  <si>
    <t>total</t>
  </si>
  <si>
    <t>% female caregivers in population age 50-64</t>
  </si>
  <si>
    <t>% male caregivers in populaton age 50-65</t>
  </si>
  <si>
    <t xml:space="preserve">% of female caregivers of caregivers age 50-64 </t>
  </si>
  <si>
    <t>% female caregivers in population age 65-74</t>
  </si>
  <si>
    <t>% male caregivers in populaton age 65-74</t>
  </si>
  <si>
    <t xml:space="preserve">% of female caregivers of caregivers age 65-74 </t>
  </si>
  <si>
    <t>% female caregivers in population age 75+</t>
  </si>
  <si>
    <t>% male caregivers in populaton age 75+</t>
  </si>
  <si>
    <t xml:space="preserve">% of female caregivers of caregivers age 75+ </t>
  </si>
  <si>
    <t>Figure 9. Informal carers are predominantly women</t>
  </si>
  <si>
    <t>% of private pension income paid as a lump sum</t>
  </si>
  <si>
    <t>% of private pension income paid as a pension stream (3)</t>
  </si>
  <si>
    <t>Contribution density (4)</t>
  </si>
  <si>
    <t>(2) Source: OECD Global Pension Statistics.</t>
  </si>
  <si>
    <t>(3) Includes both annuities and programmed withdrawals.</t>
  </si>
  <si>
    <t>Pension options, 2013 (2)</t>
  </si>
  <si>
    <t>Source: Pensions at a Glance 2013.</t>
  </si>
  <si>
    <t>(2) Source: ILOSTAT. The employed comprise all persons of working age who, during a specified brief period, were in the following categories: a) paid employment (whether at work or with a job but not at work); or b) self-employment (whether at work or with an enterprise but not at work). Data are disaggregated by economic activity according to the latest version of the International Standard Industrial Classification of All Economic Activities (ISIC) available for that year. Economic activity refers to the main activity of the establishment in which a person worked during the reference period and does not depend on the specific duties or functions of the persons job, but on the characteristics of the economic unit in which this person works.</t>
  </si>
  <si>
    <t>(3) Source: ILOSTAT. The employed comprise all persons of working age who, during a specified brief period, were in the following categories: a) paid employment (whether at work or with a job but not at work); or b) self-employment (whether at work or with an enterprise but not at work). Data are disaggregated by economic activity according to the latest version of the International Standard Industrial Classification of All Economic Activities (ISIC) available for that year. Economic activity refers to the main activity of the establishment in which a person worked during the reference period and does not depend on the specific duties or functions of the persons job, but on the characteristics of the economic unit in which this person works.</t>
  </si>
  <si>
    <t>(1) Soure: OECD Employment Database.</t>
  </si>
  <si>
    <t>Source: OECD Employment Database.</t>
  </si>
  <si>
    <t>(1) Source: OECD Pensions at a Glance 2013</t>
  </si>
  <si>
    <t>(4) Source: EU Ageing Report 2012</t>
  </si>
  <si>
    <t>Paid maternity leave</t>
  </si>
  <si>
    <t xml:space="preserve">Full-rate equivalent paid maternity leave </t>
  </si>
  <si>
    <t>Full-rate equivalent paid parental and extended leave available to mothers</t>
  </si>
  <si>
    <t>Total paid leave for mothers</t>
  </si>
  <si>
    <t>Full-rate equivalent total paid leave for mothers</t>
  </si>
  <si>
    <t>Full-rate equivalent paid leave reserved for fathers</t>
  </si>
  <si>
    <t>(1)</t>
  </si>
  <si>
    <t>(2)</t>
  </si>
  <si>
    <t>(3)</t>
  </si>
  <si>
    <t>(4)</t>
  </si>
  <si>
    <t>(5)</t>
  </si>
  <si>
    <t>(6)</t>
  </si>
  <si>
    <t>(7)=(1)+(4)</t>
  </si>
  <si>
    <t>(8)</t>
  </si>
  <si>
    <t>(9)</t>
  </si>
  <si>
    <t>(10)</t>
  </si>
  <si>
    <t>(11)</t>
  </si>
  <si>
    <t>(12)</t>
  </si>
  <si>
    <t>Table 13. Summary of paid leave entitlements</t>
  </si>
  <si>
    <r>
      <t>Full-rate equivalent paid maternity, parental and father-specific leave, in weeks, 2014</t>
    </r>
    <r>
      <rPr>
        <vertAlign val="superscript"/>
        <sz val="10"/>
        <rFont val="Arial"/>
        <family val="2"/>
      </rPr>
      <t>a</t>
    </r>
  </si>
  <si>
    <r>
      <t>Average payment rate</t>
    </r>
    <r>
      <rPr>
        <vertAlign val="superscript"/>
        <sz val="10"/>
        <rFont val="Arial"/>
        <family val="2"/>
      </rPr>
      <t>b</t>
    </r>
    <r>
      <rPr>
        <sz val="10"/>
        <rFont val="Arial"/>
        <family val="2"/>
      </rPr>
      <t xml:space="preserve"> (%)</t>
    </r>
  </si>
  <si>
    <r>
      <t>Paid parental and home care leave available to mothers</t>
    </r>
    <r>
      <rPr>
        <vertAlign val="superscript"/>
        <sz val="10"/>
        <rFont val="Arial"/>
        <family val="2"/>
      </rPr>
      <t>c</t>
    </r>
  </si>
  <si>
    <r>
      <t>Paid leave reserved for fathers</t>
    </r>
    <r>
      <rPr>
        <vertAlign val="superscript"/>
        <sz val="10"/>
        <rFont val="Arial"/>
        <family val="2"/>
      </rPr>
      <t>d</t>
    </r>
  </si>
  <si>
    <t>Notes:</t>
  </si>
  <si>
    <t>OECD counties</t>
  </si>
  <si>
    <t>Source: OECD Family database.</t>
  </si>
  <si>
    <t>a) The table refers to the entitled weeks of paid leave as at April 2014.</t>
  </si>
  <si>
    <t xml:space="preserve">b) The “average payment rate” is the proportion of gross earnings replaced by the benefit over the length of the paid leave entitlement for a person on average earnings. </t>
  </si>
  <si>
    <t>If this covers more than one period of leave at two different payment rates then a weighted average is calculated based on the length of each period.</t>
  </si>
  <si>
    <t xml:space="preserve">c) Information refers to parental leave and subsequent periods of paid home care leave to care for young children (sometimes under a different name, </t>
  </si>
  <si>
    <t>for example, “childcare leave” or “child raising leave”, or the Complément de Libre Choix d’Activité in France).</t>
  </si>
  <si>
    <t xml:space="preserve">d) Information refers to entitlements to paternity leave, 'father quotas' or periods of parental leave that can be used only by the father and cannot be transferred </t>
  </si>
  <si>
    <t>to the mother, and any weeks of sharable leave that must be taken by the father in order for the family to qualify for 'bonus' weeks of parental leave.</t>
  </si>
  <si>
    <t xml:space="preserve">The statistical data for Israel are supplied by and under the responsibility of the relevant Israeli authorities. The use of such data by the OECD </t>
  </si>
  <si>
    <t>is without prejudice to the status of the Golan Heights, East Jerusalem and Israeli settlements in the West Bank under the terms of international law.</t>
  </si>
  <si>
    <t>Source: OECD (2011).</t>
  </si>
  <si>
    <t>3 years (if additional children are born while caring for a child, the period is extended until the last child turns 3)</t>
  </si>
  <si>
    <t>Contributions are considered to be made fully based on the earnings just before the leave and in calculating the benefit and qualifying conditions the entire period is credited. In case parents work part-time when caring for children, pension benefits will be calculated based on their full-time previous earnings.</t>
  </si>
  <si>
    <t>1 year to 50 months according to the number of children born after January 2008</t>
  </si>
  <si>
    <t>A person who is not working due to childcare can be exempted from payment of contributions during the period requested. The insured period can be increased by paying the exempted contributions (total, including the one for employers) after resuming work. An insured woman who gives birth to a child (except for the first child) after January 2008 can get pension credits.</t>
  </si>
  <si>
    <t>Caregivers are credited with pension earnings equivalent to 4.5 basic amounts a year or about NOK 365,000 in the income pension. Caregivers comprise parents caring for children below 6 years or age and individuals taking unpaid care of disabled, sick or elderly persons in the home.</t>
  </si>
  <si>
    <t>For children under age 16</t>
  </si>
  <si>
    <t>Years of childcare (for children under age 16) are credited in the public scheme as if earnings had amounted to three times the minimum pension of the year in which the caring parent retires. If the caring parent is married during the caring period, the credits are split equally between the spouses. Credits for childcare are not granted in occupational schemes.</t>
  </si>
  <si>
    <t>2 years per child</t>
  </si>
  <si>
    <t>Childcare periods up to two years per child and for a maximum of two children are taken into account provided that the insured pays the contribution.</t>
  </si>
  <si>
    <t>No credit for childcare. Years of caring for children under the age of seven are excluded from the averaging period in the pension calculation and these years are excluded from the contributory period under the earnings-related scheme.</t>
  </si>
  <si>
    <t>A pension voucher is given to women for each child that they have had when they reach 65 years of age. The voucher is equivalent to 10% of 18 months' minimum wages at the time of birth plus the average net rate of return on defined contribution pension plans from the birth until the pension claim.</t>
  </si>
  <si>
    <t>No credit for childcare. Eventual public pension entitlement is not affected by periods out of paid work for caring purposes.</t>
  </si>
  <si>
    <t>No credit for childcare. Some protection offered though means-tested age pension.</t>
  </si>
  <si>
    <t xml:space="preserve">No credit for childcare. The residency-tested basic pension and the targeted schemes automatically protect women who leave paid work to care for children. </t>
  </si>
  <si>
    <t>No credit for childcare.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</si>
</sst>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_(* \(#,##0.00\);_(* &quot;-&quot;??_);_(@_)"/>
    <numFmt numFmtId="165" formatCode="0.0"/>
    <numFmt numFmtId="166" formatCode="#,##0.0,_)"/>
    <numFmt numFmtId="167" formatCode="\(#\)"/>
    <numFmt numFmtId="168" formatCode="_-* #,##0.00_-;\-* #,##0.00_-;_-* &quot;-&quot;??_-;_-@_-"/>
    <numFmt numFmtId="169" formatCode="#,##0.0"/>
    <numFmt numFmtId="170" formatCode="#,##0.000"/>
    <numFmt numFmtId="171" formatCode="&quot;$&quot;#,##0\ ;\(&quot;$&quot;#,##0\)"/>
    <numFmt numFmtId="172" formatCode="General_)"/>
    <numFmt numFmtId="173" formatCode="&quot;On&quot;;&quot;On&quot;;&quot;Off&quot;"/>
    <numFmt numFmtId="174" formatCode="0.0%"/>
  </numFmts>
  <fonts count="68">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1"/>
      <color theme="1"/>
      <name val="Calibri"/>
      <family val="2"/>
    </font>
    <font>
      <sz val="11"/>
      <color indexed="8"/>
      <name val="Calibri"/>
      <family val="2"/>
    </font>
    <font>
      <sz val="11"/>
      <color indexed="9"/>
      <name val="Calibri"/>
      <family val="2"/>
    </font>
    <font>
      <sz val="11"/>
      <color indexed="10"/>
      <name val="Calibri"/>
      <family val="2"/>
    </font>
    <font>
      <sz val="7"/>
      <name val="Arial"/>
      <family val="2"/>
    </font>
    <font>
      <b/>
      <sz val="11"/>
      <color indexed="52"/>
      <name val="Calibri"/>
      <family val="2"/>
    </font>
    <font>
      <sz val="11"/>
      <color indexed="52"/>
      <name val="Calibri"/>
      <family val="2"/>
    </font>
    <font>
      <sz val="11"/>
      <name val="돋움"/>
      <family val="3"/>
      <charset val="129"/>
    </font>
    <font>
      <sz val="10"/>
      <name val="Arial"/>
      <family val="2"/>
    </font>
    <font>
      <sz val="10"/>
      <color indexed="8"/>
      <name val="Arial"/>
      <family val="2"/>
    </font>
    <font>
      <sz val="9"/>
      <name val="Times"/>
      <family val="1"/>
    </font>
    <font>
      <sz val="12"/>
      <color indexed="24"/>
      <name val="Times New Roman"/>
      <family val="1"/>
    </font>
    <font>
      <b/>
      <sz val="9"/>
      <color indexed="9"/>
      <name val="Arial"/>
      <family val="2"/>
    </font>
    <font>
      <sz val="11"/>
      <color indexed="62"/>
      <name val="Calibri"/>
      <family val="2"/>
    </font>
    <font>
      <sz val="8"/>
      <name val="Arial"/>
      <family val="2"/>
    </font>
    <font>
      <u/>
      <sz val="10"/>
      <color theme="10"/>
      <name val="Arial"/>
      <family val="2"/>
    </font>
    <font>
      <sz val="11"/>
      <color indexed="20"/>
      <name val="Calibri"/>
      <family val="2"/>
    </font>
    <font>
      <b/>
      <sz val="9"/>
      <name val="Arial"/>
      <family val="2"/>
    </font>
    <font>
      <sz val="26"/>
      <name val="Arial"/>
      <family val="2"/>
    </font>
    <font>
      <sz val="30"/>
      <name val="Arial"/>
      <family val="2"/>
    </font>
    <font>
      <sz val="48"/>
      <name val="Arial"/>
      <family val="2"/>
    </font>
    <font>
      <b/>
      <sz val="100"/>
      <name val="Arial"/>
      <family val="2"/>
    </font>
    <font>
      <sz val="11"/>
      <color indexed="60"/>
      <name val="Calibri"/>
      <family val="2"/>
    </font>
    <font>
      <sz val="10"/>
      <name val="Times New Roman"/>
      <family val="1"/>
    </font>
    <font>
      <sz val="11"/>
      <color theme="1"/>
      <name val="Calibri"/>
      <family val="2"/>
      <scheme val="minor"/>
    </font>
    <font>
      <sz val="10"/>
      <color theme="1"/>
      <name val="Arial Mäori"/>
      <family val="2"/>
    </font>
    <font>
      <sz val="10"/>
      <name val="Arial CE"/>
      <charset val="238"/>
    </font>
    <font>
      <sz val="11"/>
      <color indexed="17"/>
      <name val="Calibri"/>
      <family val="2"/>
    </font>
    <font>
      <b/>
      <sz val="11"/>
      <color indexed="63"/>
      <name val="Calibri"/>
      <family val="2"/>
    </font>
    <font>
      <sz val="9"/>
      <name val="Arial"/>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1"/>
      <name val="ＭＳ Ｐゴシック"/>
      <family val="3"/>
      <charset val="128"/>
    </font>
    <font>
      <sz val="10"/>
      <color rgb="FF000000"/>
      <name val="Inherit"/>
    </font>
    <font>
      <b/>
      <sz val="11"/>
      <color theme="1"/>
      <name val="Calibri"/>
      <family val="2"/>
    </font>
    <font>
      <i/>
      <sz val="10"/>
      <color theme="1"/>
      <name val="Arial"/>
      <family val="2"/>
    </font>
    <font>
      <sz val="12"/>
      <color theme="1"/>
      <name val="Arial"/>
      <family val="2"/>
    </font>
    <font>
      <sz val="12"/>
      <name val="Arial"/>
      <family val="2"/>
    </font>
    <font>
      <vertAlign val="superscript"/>
      <sz val="10"/>
      <name val="Arial"/>
      <family val="2"/>
    </font>
    <font>
      <i/>
      <sz val="10"/>
      <name val="Arial"/>
      <family val="2"/>
    </font>
    <font>
      <sz val="10"/>
      <name val="Arial"/>
    </font>
    <font>
      <sz val="10"/>
      <color theme="1"/>
      <name val="Calibri"/>
      <family val="2"/>
      <scheme val="minor"/>
    </font>
    <font>
      <b/>
      <sz val="11"/>
      <color theme="1"/>
      <name val="Calibri"/>
      <family val="2"/>
      <scheme val="minor"/>
    </font>
    <font>
      <sz val="10"/>
      <color rgb="FF000000"/>
      <name val="Arial"/>
      <family val="2"/>
    </font>
    <font>
      <i/>
      <sz val="10"/>
      <color rgb="FF000000"/>
      <name val="Arial"/>
      <family val="2"/>
    </font>
    <font>
      <u/>
      <sz val="10"/>
      <color rgb="FF000000"/>
      <name val="Arial"/>
      <family val="2"/>
    </font>
    <font>
      <sz val="9"/>
      <color theme="1"/>
      <name val="Arial"/>
      <family val="2"/>
    </font>
    <font>
      <sz val="8"/>
      <color theme="1"/>
      <name val="Arial"/>
      <family val="2"/>
    </font>
    <font>
      <b/>
      <sz val="10"/>
      <name val="Arial"/>
      <family val="2"/>
    </font>
    <font>
      <b/>
      <sz val="11"/>
      <color theme="1"/>
      <name val="Times New Roman"/>
      <family val="1"/>
    </font>
    <font>
      <i/>
      <sz val="8"/>
      <name val="Arial"/>
      <family val="2"/>
    </font>
    <font>
      <b/>
      <u/>
      <sz val="10"/>
      <color theme="10"/>
      <name val="Arial"/>
      <family val="2"/>
    </font>
    <font>
      <b/>
      <sz val="9"/>
      <color theme="1"/>
      <name val="Arial"/>
      <family val="2"/>
    </font>
    <font>
      <b/>
      <sz val="8"/>
      <color theme="1"/>
      <name val="Arial"/>
      <family val="2"/>
    </font>
    <font>
      <sz val="8.25"/>
      <name val="Microsoft Sans Serif"/>
      <family val="2"/>
    </font>
    <font>
      <b/>
      <sz val="11"/>
      <name val="Arial Narrow"/>
      <family val="2"/>
    </font>
    <font>
      <sz val="10"/>
      <name val="Arial Narrow"/>
      <family val="2"/>
    </font>
    <font>
      <sz val="10"/>
      <color theme="1"/>
      <name val="Arial Narrow"/>
      <family val="2"/>
    </font>
    <font>
      <b/>
      <sz val="11"/>
      <name val="Calibri"/>
      <family val="2"/>
      <scheme val="minor"/>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62"/>
        <bgColor indexed="64"/>
      </patternFill>
    </fill>
    <fill>
      <patternFill patternType="solid">
        <fgColor indexed="44"/>
        <bgColor indexed="64"/>
      </patternFill>
    </fill>
    <fill>
      <patternFill patternType="solid">
        <fgColor indexed="43"/>
      </patternFill>
    </fill>
    <fill>
      <patternFill patternType="solid">
        <fgColor indexed="55"/>
      </patternFill>
    </fill>
    <fill>
      <patternFill patternType="solid">
        <fgColor theme="3" tint="0.79998168889431442"/>
        <bgColor indexed="64"/>
      </patternFill>
    </fill>
    <fill>
      <patternFill patternType="solid">
        <fgColor theme="0"/>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dotted">
        <color indexed="64"/>
      </left>
      <right style="dotted">
        <color indexed="64"/>
      </right>
      <top style="dotted">
        <color indexed="64"/>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medium">
        <color rgb="FF000000"/>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153">
    <xf numFmtId="0" fontId="0" fillId="0" borderId="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0" borderId="0" applyNumberFormat="0" applyFill="0" applyBorder="0" applyAlignment="0" applyProtection="0"/>
    <xf numFmtId="166" fontId="9" fillId="0" borderId="0" applyFill="0" applyBorder="0" applyProtection="0"/>
    <xf numFmtId="0" fontId="10" fillId="29" borderId="20" applyNumberFormat="0" applyAlignment="0" applyProtection="0"/>
    <xf numFmtId="0" fontId="11" fillId="0" borderId="21" applyNumberFormat="0" applyFill="0" applyAlignment="0" applyProtection="0"/>
    <xf numFmtId="167" fontId="12" fillId="0" borderId="0" applyFont="0" applyFill="0" applyBorder="0" applyAlignment="0" applyProtection="0">
      <alignment vertical="center"/>
    </xf>
    <xf numFmtId="164" fontId="13" fillId="0" borderId="0" applyFont="0" applyFill="0" applyBorder="0" applyAlignment="0" applyProtection="0"/>
    <xf numFmtId="164" fontId="14" fillId="0" borderId="0" applyFont="0" applyFill="0" applyBorder="0" applyAlignment="0" applyProtection="0"/>
    <xf numFmtId="168" fontId="13" fillId="0" borderId="0" applyFont="0" applyFill="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3" fontId="15" fillId="0" borderId="0">
      <alignment horizontal="right"/>
    </xf>
    <xf numFmtId="169" fontId="15" fillId="0" borderId="0">
      <alignment horizontal="right" vertical="top"/>
    </xf>
    <xf numFmtId="170" fontId="15" fillId="0" borderId="0">
      <alignment horizontal="right" vertical="top"/>
    </xf>
    <xf numFmtId="3" fontId="15" fillId="0" borderId="0">
      <alignment horizontal="right"/>
    </xf>
    <xf numFmtId="169" fontId="15" fillId="0" borderId="0">
      <alignment horizontal="right" vertical="top"/>
    </xf>
    <xf numFmtId="3" fontId="16" fillId="0" borderId="0" applyFont="0" applyFill="0" applyBorder="0" applyAlignment="0" applyProtection="0"/>
    <xf numFmtId="0" fontId="14" fillId="30" borderId="22" applyNumberFormat="0" applyFont="0" applyAlignment="0" applyProtection="0"/>
    <xf numFmtId="171" fontId="16" fillId="0" borderId="0" applyFont="0" applyFill="0" applyBorder="0" applyAlignment="0" applyProtection="0"/>
    <xf numFmtId="0" fontId="17" fillId="31" borderId="0">
      <alignment horizontal="centerContinuous" vertical="center" wrapText="1"/>
    </xf>
    <xf numFmtId="0" fontId="16" fillId="0" borderId="0" applyFont="0" applyFill="0" applyBorder="0" applyAlignment="0" applyProtection="0"/>
    <xf numFmtId="0" fontId="18" fillId="20" borderId="20" applyNumberFormat="0" applyAlignment="0" applyProtection="0"/>
    <xf numFmtId="2" fontId="16" fillId="0" borderId="0" applyFont="0" applyFill="0" applyBorder="0" applyAlignment="0" applyProtection="0"/>
    <xf numFmtId="0" fontId="19" fillId="0" borderId="0">
      <alignment horizontal="left" vertical="top" wrapText="1"/>
    </xf>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16" borderId="0" applyNumberFormat="0" applyBorder="0" applyAlignment="0" applyProtection="0"/>
    <xf numFmtId="0" fontId="22" fillId="32" borderId="23" applyNumberFormat="0" applyBorder="0">
      <alignment horizontal="center" vertical="center" wrapText="1"/>
    </xf>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3" fillId="0" borderId="0" applyNumberFormat="0" applyFill="0" applyBorder="0" applyAlignment="0" applyProtection="0"/>
    <xf numFmtId="0" fontId="26" fillId="0" borderId="0" applyNumberFormat="0" applyFill="0" applyBorder="0" applyAlignment="0" applyProtection="0"/>
    <xf numFmtId="0" fontId="27" fillId="33" borderId="0" applyNumberFormat="0" applyBorder="0" applyAlignment="0" applyProtection="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2" fillId="0" borderId="0">
      <alignment vertical="center"/>
    </xf>
    <xf numFmtId="0" fontId="29" fillId="0" borderId="0"/>
    <xf numFmtId="0" fontId="30" fillId="0" borderId="0"/>
    <xf numFmtId="0" fontId="1" fillId="0" borderId="0"/>
    <xf numFmtId="0" fontId="13" fillId="0" borderId="0"/>
    <xf numFmtId="0" fontId="13" fillId="0" borderId="0"/>
    <xf numFmtId="0" fontId="31" fillId="0" borderId="0"/>
    <xf numFmtId="0" fontId="31" fillId="0" borderId="0"/>
    <xf numFmtId="0" fontId="13" fillId="0" borderId="0"/>
    <xf numFmtId="1" fontId="15" fillId="0" borderId="0">
      <alignment horizontal="right" vertical="top"/>
    </xf>
    <xf numFmtId="172" fontId="15" fillId="0" borderId="0">
      <alignment horizontal="right" vertical="top"/>
    </xf>
    <xf numFmtId="0" fontId="19" fillId="0" borderId="0"/>
    <xf numFmtId="0" fontId="1" fillId="2" borderId="3" applyNumberFormat="0" applyFont="0" applyAlignment="0" applyProtection="0"/>
    <xf numFmtId="0" fontId="1" fillId="2" borderId="3" applyNumberFormat="0" applyFont="0" applyAlignment="0" applyProtection="0"/>
    <xf numFmtId="0" fontId="1" fillId="2" borderId="3" applyNumberFormat="0" applyFont="0" applyAlignment="0" applyProtection="0"/>
    <xf numFmtId="0" fontId="1" fillId="2" borderId="3" applyNumberFormat="0" applyFont="0" applyAlignment="0" applyProtection="0"/>
    <xf numFmtId="9" fontId="13" fillId="0" borderId="0" applyFont="0" applyFill="0" applyBorder="0" applyAlignment="0" applyProtection="0"/>
    <xf numFmtId="9" fontId="14" fillId="0" borderId="0" applyFont="0" applyFill="0" applyBorder="0" applyAlignment="0" applyProtection="0"/>
    <xf numFmtId="0" fontId="32" fillId="17" borderId="0" applyNumberFormat="0" applyBorder="0" applyAlignment="0" applyProtection="0"/>
    <xf numFmtId="2" fontId="28" fillId="0" borderId="0" applyBorder="0">
      <alignment horizontal="right"/>
    </xf>
    <xf numFmtId="173" fontId="28" fillId="0" borderId="0" applyNumberFormat="0" applyBorder="0" applyAlignment="0"/>
    <xf numFmtId="0" fontId="33" fillId="29" borderId="24" applyNumberFormat="0" applyAlignment="0" applyProtection="0"/>
    <xf numFmtId="0" fontId="34" fillId="0" borderId="25" applyNumberFormat="0" applyAlignment="0">
      <alignment horizontal="left" wrapText="1" indent="1"/>
    </xf>
    <xf numFmtId="0" fontId="35" fillId="0" borderId="0" applyNumberFormat="0" applyFill="0" applyBorder="0" applyAlignment="0" applyProtection="0"/>
    <xf numFmtId="0" fontId="36" fillId="0" borderId="0" applyNumberFormat="0" applyFill="0" applyBorder="0" applyAlignment="0" applyProtection="0"/>
    <xf numFmtId="0" fontId="37" fillId="0" borderId="26" applyNumberFormat="0" applyFill="0" applyAlignment="0" applyProtection="0"/>
    <xf numFmtId="0" fontId="38" fillId="0" borderId="27" applyNumberFormat="0" applyFill="0" applyAlignment="0" applyProtection="0"/>
    <xf numFmtId="0" fontId="39" fillId="0" borderId="28" applyNumberFormat="0" applyFill="0" applyAlignment="0" applyProtection="0"/>
    <xf numFmtId="0" fontId="39" fillId="0" borderId="0" applyNumberFormat="0" applyFill="0" applyBorder="0" applyAlignment="0" applyProtection="0"/>
    <xf numFmtId="0" fontId="4" fillId="0" borderId="4" applyNumberFormat="0" applyFill="0" applyAlignment="0" applyProtection="0"/>
    <xf numFmtId="0" fontId="4" fillId="0" borderId="4" applyNumberFormat="0" applyFill="0" applyAlignment="0" applyProtection="0"/>
    <xf numFmtId="0" fontId="4" fillId="0" borderId="4" applyNumberFormat="0" applyFill="0" applyAlignment="0" applyProtection="0"/>
    <xf numFmtId="0" fontId="4" fillId="0" borderId="4" applyNumberFormat="0" applyFill="0" applyAlignment="0" applyProtection="0"/>
    <xf numFmtId="0" fontId="40" fillId="34" borderId="29" applyNumberFormat="0" applyAlignment="0" applyProtection="0"/>
    <xf numFmtId="1" fontId="15" fillId="0" borderId="0">
      <alignment vertical="top" wrapText="1"/>
    </xf>
    <xf numFmtId="0" fontId="41" fillId="0" borderId="0">
      <alignment vertical="center"/>
    </xf>
    <xf numFmtId="0" fontId="20" fillId="0" borderId="0" applyNumberFormat="0" applyFill="0" applyBorder="0" applyAlignment="0" applyProtection="0"/>
    <xf numFmtId="0" fontId="49" fillId="0" borderId="0"/>
    <xf numFmtId="0" fontId="63" fillId="0" borderId="0">
      <alignment vertical="top"/>
      <protection locked="0"/>
    </xf>
  </cellStyleXfs>
  <cellXfs count="435">
    <xf numFmtId="0" fontId="0" fillId="0" borderId="0" xfId="0"/>
    <xf numFmtId="0" fontId="5" fillId="0" borderId="0" xfId="0" applyFont="1" applyAlignment="1">
      <alignment vertical="center"/>
    </xf>
    <xf numFmtId="0" fontId="5" fillId="0" borderId="1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0" fillId="0" borderId="10" xfId="0" applyBorder="1"/>
    <xf numFmtId="0" fontId="0" fillId="0" borderId="10" xfId="0" applyBorder="1" applyAlignment="1">
      <alignment horizontal="center"/>
    </xf>
    <xf numFmtId="0" fontId="0" fillId="0" borderId="9" xfId="0" applyBorder="1" applyAlignment="1">
      <alignment horizontal="center"/>
    </xf>
    <xf numFmtId="0" fontId="0" fillId="0" borderId="16" xfId="0" applyBorder="1" applyAlignment="1">
      <alignment horizontal="center"/>
    </xf>
    <xf numFmtId="0" fontId="0" fillId="0" borderId="16" xfId="0" applyBorder="1"/>
    <xf numFmtId="0" fontId="0" fillId="0" borderId="9" xfId="0" applyBorder="1"/>
    <xf numFmtId="165" fontId="0" fillId="0" borderId="9" xfId="0" applyNumberFormat="1" applyBorder="1" applyAlignment="1">
      <alignment horizontal="center"/>
    </xf>
    <xf numFmtId="0" fontId="0" fillId="0" borderId="11" xfId="0" applyBorder="1" applyAlignment="1">
      <alignment horizontal="center"/>
    </xf>
    <xf numFmtId="0" fontId="0" fillId="0" borderId="17" xfId="0" applyBorder="1"/>
    <xf numFmtId="0" fontId="0" fillId="0" borderId="17"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165" fontId="0" fillId="0" borderId="12" xfId="0" applyNumberFormat="1" applyBorder="1" applyAlignment="1">
      <alignment horizontal="center"/>
    </xf>
    <xf numFmtId="0" fontId="0" fillId="0" borderId="0" xfId="0" applyBorder="1"/>
    <xf numFmtId="0" fontId="0" fillId="0" borderId="12" xfId="0" applyBorder="1"/>
    <xf numFmtId="0" fontId="0" fillId="0" borderId="0" xfId="0" applyFill="1" applyBorder="1" applyAlignment="1">
      <alignment horizontal="center"/>
    </xf>
    <xf numFmtId="0" fontId="0" fillId="0" borderId="15" xfId="0" applyBorder="1" applyAlignment="1">
      <alignment horizontal="center"/>
    </xf>
    <xf numFmtId="165" fontId="0" fillId="0" borderId="12" xfId="0" applyNumberFormat="1" applyFill="1" applyBorder="1" applyAlignment="1">
      <alignment horizontal="center"/>
    </xf>
    <xf numFmtId="0" fontId="0" fillId="0" borderId="18" xfId="0" applyBorder="1"/>
    <xf numFmtId="0" fontId="0" fillId="0" borderId="18" xfId="0" applyBorder="1" applyAlignment="1">
      <alignment horizontal="center"/>
    </xf>
    <xf numFmtId="0" fontId="0" fillId="0" borderId="13" xfId="0" applyBorder="1" applyAlignment="1">
      <alignment horizontal="center"/>
    </xf>
    <xf numFmtId="0" fontId="0" fillId="0" borderId="19" xfId="0" applyBorder="1" applyAlignment="1">
      <alignment horizontal="center"/>
    </xf>
    <xf numFmtId="165" fontId="0" fillId="0" borderId="13" xfId="0" applyNumberFormat="1" applyBorder="1" applyAlignment="1">
      <alignment horizontal="center"/>
    </xf>
    <xf numFmtId="0" fontId="0" fillId="0" borderId="19"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0" fillId="0" borderId="12" xfId="0" applyFill="1" applyBorder="1" applyAlignment="1">
      <alignment horizontal="center"/>
    </xf>
    <xf numFmtId="0" fontId="5" fillId="0" borderId="10" xfId="0" applyFont="1" applyBorder="1" applyAlignment="1">
      <alignment horizontal="center" vertical="center" wrapText="1"/>
    </xf>
    <xf numFmtId="165" fontId="0" fillId="0" borderId="0" xfId="0" applyNumberFormat="1" applyBorder="1" applyAlignment="1">
      <alignment horizontal="center"/>
    </xf>
    <xf numFmtId="165" fontId="0" fillId="0" borderId="0" xfId="0" applyNumberFormat="1" applyFill="1" applyBorder="1" applyAlignment="1">
      <alignment horizontal="center"/>
    </xf>
    <xf numFmtId="165" fontId="0" fillId="0" borderId="19" xfId="0" applyNumberFormat="1" applyBorder="1" applyAlignment="1">
      <alignment horizontal="center"/>
    </xf>
    <xf numFmtId="0" fontId="0" fillId="0" borderId="0" xfId="0" applyAlignment="1">
      <alignment horizontal="center"/>
    </xf>
    <xf numFmtId="0" fontId="5" fillId="0" borderId="9"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4" xfId="0" applyFont="1" applyBorder="1" applyAlignment="1">
      <alignment horizontal="center" vertical="center" wrapText="1"/>
    </xf>
    <xf numFmtId="165" fontId="0" fillId="0" borderId="16" xfId="0" applyNumberFormat="1" applyBorder="1" applyAlignment="1">
      <alignment horizontal="center"/>
    </xf>
    <xf numFmtId="0" fontId="42" fillId="0" borderId="0" xfId="0" applyFont="1" applyAlignment="1">
      <alignment horizontal="right" vertical="center" wrapText="1"/>
    </xf>
    <xf numFmtId="0" fontId="0" fillId="0" borderId="12" xfId="0" applyFill="1" applyBorder="1"/>
    <xf numFmtId="4" fontId="0" fillId="0" borderId="11" xfId="0" applyNumberFormat="1" applyBorder="1" applyAlignment="1">
      <alignment horizontal="center"/>
    </xf>
    <xf numFmtId="4" fontId="0" fillId="0" borderId="15" xfId="0" applyNumberFormat="1" applyBorder="1" applyAlignment="1">
      <alignment horizontal="center"/>
    </xf>
    <xf numFmtId="0" fontId="43" fillId="0" borderId="0" xfId="0" applyFont="1" applyAlignment="1">
      <alignment vertical="center"/>
    </xf>
    <xf numFmtId="0" fontId="5" fillId="0" borderId="5" xfId="0" applyFont="1" applyBorder="1" applyAlignment="1">
      <alignment horizontal="center" vertical="center" wrapText="1"/>
    </xf>
    <xf numFmtId="3" fontId="0" fillId="0" borderId="9" xfId="0" applyNumberForma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0" fontId="5" fillId="0" borderId="13" xfId="0" applyFont="1" applyFill="1" applyBorder="1" applyAlignment="1">
      <alignment horizontal="center" vertical="center" wrapText="1"/>
    </xf>
    <xf numFmtId="4" fontId="0" fillId="0" borderId="10" xfId="0" applyNumberFormat="1" applyBorder="1" applyAlignment="1">
      <alignment horizontal="center"/>
    </xf>
    <xf numFmtId="4" fontId="0" fillId="0" borderId="17" xfId="0" applyNumberFormat="1" applyBorder="1" applyAlignment="1">
      <alignment horizontal="center"/>
    </xf>
    <xf numFmtId="4" fontId="0" fillId="0" borderId="18" xfId="0" applyNumberFormat="1" applyBorder="1" applyAlignment="1">
      <alignment horizontal="center"/>
    </xf>
    <xf numFmtId="4" fontId="0" fillId="0" borderId="14" xfId="0" applyNumberFormat="1" applyBorder="1" applyAlignment="1">
      <alignment horizontal="center"/>
    </xf>
    <xf numFmtId="0" fontId="5" fillId="0" borderId="5" xfId="0" applyFont="1"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5" fillId="0" borderId="10" xfId="0" applyFont="1" applyBorder="1" applyAlignment="1">
      <alignment vertical="center"/>
    </xf>
    <xf numFmtId="0" fontId="5" fillId="0" borderId="10" xfId="0" applyFont="1" applyBorder="1" applyAlignment="1">
      <alignment vertical="center" wrapText="1"/>
    </xf>
    <xf numFmtId="0" fontId="0" fillId="0" borderId="8" xfId="0" applyBorder="1" applyAlignment="1">
      <alignment horizontal="center" vertical="center"/>
    </xf>
    <xf numFmtId="165" fontId="0" fillId="0" borderId="11" xfId="0" applyNumberFormat="1" applyBorder="1" applyAlignment="1">
      <alignment horizontal="center"/>
    </xf>
    <xf numFmtId="165" fontId="0" fillId="0" borderId="10" xfId="0" applyNumberFormat="1" applyBorder="1" applyAlignment="1">
      <alignment horizontal="center"/>
    </xf>
    <xf numFmtId="165" fontId="0" fillId="0" borderId="15" xfId="0" applyNumberFormat="1" applyBorder="1" applyAlignment="1">
      <alignment horizontal="center"/>
    </xf>
    <xf numFmtId="165" fontId="0" fillId="0" borderId="17" xfId="0" applyNumberFormat="1" applyBorder="1" applyAlignment="1">
      <alignment horizontal="center"/>
    </xf>
    <xf numFmtId="165" fontId="0" fillId="0" borderId="14" xfId="0" applyNumberFormat="1" applyBorder="1" applyAlignment="1">
      <alignment horizontal="center"/>
    </xf>
    <xf numFmtId="165" fontId="0" fillId="0" borderId="18" xfId="0" applyNumberFormat="1" applyBorder="1" applyAlignment="1">
      <alignment horizontal="center"/>
    </xf>
    <xf numFmtId="0" fontId="0" fillId="0" borderId="17" xfId="0" applyFill="1" applyBorder="1"/>
    <xf numFmtId="0" fontId="4" fillId="0" borderId="0" xfId="0" applyFont="1"/>
    <xf numFmtId="165" fontId="0" fillId="0" borderId="0" xfId="0" applyNumberFormat="1"/>
    <xf numFmtId="0" fontId="5" fillId="0" borderId="0" xfId="0" applyFont="1"/>
    <xf numFmtId="0" fontId="0" fillId="0" borderId="8" xfId="0" applyBorder="1"/>
    <xf numFmtId="0" fontId="0" fillId="0" borderId="8" xfId="0" applyBorder="1" applyAlignment="1">
      <alignment horizontal="center" wrapText="1"/>
    </xf>
    <xf numFmtId="0" fontId="5" fillId="0" borderId="8" xfId="0" applyFont="1" applyBorder="1" applyAlignment="1">
      <alignment vertical="center" wrapText="1"/>
    </xf>
    <xf numFmtId="0" fontId="5" fillId="0" borderId="16" xfId="0" applyFont="1" applyBorder="1" applyAlignment="1">
      <alignment horizontal="center" vertical="center" wrapText="1"/>
    </xf>
    <xf numFmtId="165" fontId="0" fillId="0" borderId="9" xfId="0" applyNumberFormat="1" applyBorder="1"/>
    <xf numFmtId="165" fontId="0" fillId="0" borderId="12" xfId="0" applyNumberFormat="1" applyBorder="1"/>
    <xf numFmtId="165" fontId="0" fillId="0" borderId="13" xfId="0" applyNumberFormat="1" applyBorder="1"/>
    <xf numFmtId="0" fontId="0" fillId="0" borderId="0" xfId="0" applyAlignment="1">
      <alignment wrapText="1"/>
    </xf>
    <xf numFmtId="0" fontId="43" fillId="0" borderId="0" xfId="0" applyFont="1"/>
    <xf numFmtId="0" fontId="0" fillId="0" borderId="8" xfId="0" applyFont="1" applyFill="1" applyBorder="1"/>
    <xf numFmtId="0" fontId="0" fillId="0" borderId="8" xfId="0" applyFont="1" applyFill="1" applyBorder="1" applyAlignment="1">
      <alignment horizontal="center"/>
    </xf>
    <xf numFmtId="0" fontId="0" fillId="0" borderId="12" xfId="0" applyBorder="1" applyAlignment="1">
      <alignment wrapText="1"/>
    </xf>
    <xf numFmtId="0" fontId="0" fillId="0" borderId="13" xfId="0" applyBorder="1" applyAlignment="1">
      <alignment wrapText="1"/>
    </xf>
    <xf numFmtId="0" fontId="5" fillId="0" borderId="8" xfId="0" applyFont="1" applyFill="1" applyBorder="1" applyAlignment="1">
      <alignment horizontal="center" vertical="center" wrapText="1"/>
    </xf>
    <xf numFmtId="0" fontId="0" fillId="0" borderId="10" xfId="0" applyBorder="1" applyAlignment="1"/>
    <xf numFmtId="0" fontId="0" fillId="0" borderId="17" xfId="0" applyBorder="1" applyAlignment="1"/>
    <xf numFmtId="0" fontId="0" fillId="0" borderId="18" xfId="0" applyBorder="1" applyAlignment="1"/>
    <xf numFmtId="0" fontId="0" fillId="0" borderId="8" xfId="0" applyBorder="1" applyAlignment="1">
      <alignment vertical="center"/>
    </xf>
    <xf numFmtId="0" fontId="0" fillId="0" borderId="0" xfId="0" applyAlignment="1">
      <alignment vertical="top"/>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50" fillId="0" borderId="0" xfId="0" applyFont="1"/>
    <xf numFmtId="0" fontId="51" fillId="0" borderId="0" xfId="0" applyFont="1"/>
    <xf numFmtId="0" fontId="20" fillId="0" borderId="0" xfId="150"/>
    <xf numFmtId="0" fontId="13" fillId="0" borderId="0" xfId="119"/>
    <xf numFmtId="165" fontId="13" fillId="0" borderId="0" xfId="119" applyNumberFormat="1" applyAlignment="1">
      <alignment horizontal="center"/>
    </xf>
    <xf numFmtId="165" fontId="13" fillId="0" borderId="0" xfId="119" applyNumberFormat="1" applyFont="1" applyBorder="1" applyAlignment="1">
      <alignment horizontal="center"/>
    </xf>
    <xf numFmtId="0" fontId="13" fillId="0" borderId="0" xfId="119" applyFont="1"/>
    <xf numFmtId="0" fontId="51" fillId="0" borderId="0" xfId="0" applyFont="1" applyAlignment="1">
      <alignment vertical="top"/>
    </xf>
    <xf numFmtId="0" fontId="52" fillId="0" borderId="5" xfId="0" applyFont="1" applyBorder="1" applyAlignment="1">
      <alignment horizontal="justify" vertical="top" wrapText="1"/>
    </xf>
    <xf numFmtId="0" fontId="52" fillId="0" borderId="8" xfId="0" applyFont="1" applyBorder="1" applyAlignment="1">
      <alignment horizontal="justify" vertical="top" wrapText="1"/>
    </xf>
    <xf numFmtId="0" fontId="52" fillId="0" borderId="7" xfId="0" applyFont="1" applyBorder="1" applyAlignment="1">
      <alignment horizontal="justify" vertical="top" wrapText="1"/>
    </xf>
    <xf numFmtId="0" fontId="52" fillId="0" borderId="8" xfId="0" applyFont="1" applyBorder="1" applyAlignment="1">
      <alignment vertical="top" wrapText="1"/>
    </xf>
    <xf numFmtId="0" fontId="52" fillId="0" borderId="18" xfId="0" applyFont="1" applyBorder="1" applyAlignment="1">
      <alignment horizontal="left" vertical="top" wrapText="1"/>
    </xf>
    <xf numFmtId="0" fontId="52" fillId="0" borderId="13" xfId="0" applyFont="1" applyBorder="1" applyAlignment="1">
      <alignment horizontal="left" vertical="top" wrapText="1"/>
    </xf>
    <xf numFmtId="0" fontId="52" fillId="0" borderId="14" xfId="0" applyFont="1" applyBorder="1" applyAlignment="1">
      <alignment horizontal="left" vertical="top" wrapText="1"/>
    </xf>
    <xf numFmtId="0" fontId="0" fillId="0" borderId="8" xfId="0" applyFont="1" applyBorder="1" applyAlignment="1">
      <alignment horizontal="left" vertical="top" wrapText="1"/>
    </xf>
    <xf numFmtId="0" fontId="52" fillId="0" borderId="8" xfId="0" applyFont="1" applyBorder="1" applyAlignment="1">
      <alignment horizontal="left" vertical="top" wrapText="1"/>
    </xf>
    <xf numFmtId="0" fontId="0" fillId="0" borderId="18" xfId="0" applyFont="1" applyBorder="1" applyAlignment="1">
      <alignment horizontal="left" vertical="top" wrapText="1"/>
    </xf>
    <xf numFmtId="0" fontId="52" fillId="0" borderId="15" xfId="0" applyFont="1" applyBorder="1" applyAlignment="1">
      <alignment horizontal="left" vertical="top" wrapText="1"/>
    </xf>
    <xf numFmtId="0" fontId="52" fillId="0" borderId="12" xfId="0" applyFont="1" applyBorder="1" applyAlignment="1">
      <alignment horizontal="justify" vertical="top" wrapText="1"/>
    </xf>
    <xf numFmtId="0" fontId="52" fillId="0" borderId="13" xfId="0" applyFont="1" applyBorder="1" applyAlignment="1">
      <alignment horizontal="justify" vertical="top" wrapText="1"/>
    </xf>
    <xf numFmtId="0" fontId="52" fillId="0" borderId="14" xfId="0" applyFont="1" applyBorder="1" applyAlignment="1">
      <alignment horizontal="justify" vertical="top" wrapText="1"/>
    </xf>
    <xf numFmtId="0" fontId="52" fillId="0" borderId="14" xfId="0" applyFont="1" applyBorder="1" applyAlignment="1">
      <alignment vertical="top" wrapText="1"/>
    </xf>
    <xf numFmtId="0" fontId="0" fillId="0" borderId="18" xfId="0" applyFont="1" applyBorder="1" applyAlignment="1">
      <alignment horizontal="justify" vertical="top" wrapText="1"/>
    </xf>
    <xf numFmtId="0" fontId="52" fillId="0" borderId="13" xfId="0" applyFont="1" applyBorder="1" applyAlignment="1">
      <alignment horizontal="center" vertical="top" wrapText="1"/>
    </xf>
    <xf numFmtId="0" fontId="52" fillId="0" borderId="9" xfId="0" applyFont="1" applyBorder="1" applyAlignment="1">
      <alignment horizontal="justify" vertical="top" wrapText="1"/>
    </xf>
    <xf numFmtId="0" fontId="52" fillId="0" borderId="15" xfId="0" applyFont="1" applyBorder="1" applyAlignment="1">
      <alignment horizontal="justify" vertical="top" wrapText="1"/>
    </xf>
    <xf numFmtId="0" fontId="52" fillId="0" borderId="9" xfId="0" applyFont="1" applyBorder="1" applyAlignment="1">
      <alignment horizontal="left" vertical="top" wrapText="1"/>
    </xf>
    <xf numFmtId="0" fontId="52" fillId="0" borderId="11" xfId="0" applyFont="1" applyBorder="1" applyAlignment="1">
      <alignment horizontal="left" vertical="top" wrapText="1"/>
    </xf>
    <xf numFmtId="0" fontId="52" fillId="0" borderId="12" xfId="0" applyFont="1" applyBorder="1" applyAlignment="1">
      <alignment horizontal="left" vertical="top" wrapText="1"/>
    </xf>
    <xf numFmtId="0" fontId="52" fillId="0" borderId="11" xfId="0" applyFont="1" applyBorder="1" applyAlignment="1">
      <alignment horizontal="justify" vertical="top" wrapText="1"/>
    </xf>
    <xf numFmtId="0" fontId="54" fillId="0" borderId="14" xfId="0" applyFont="1" applyBorder="1" applyAlignment="1">
      <alignment horizontal="left" vertical="top" wrapText="1"/>
    </xf>
    <xf numFmtId="0" fontId="0" fillId="0" borderId="17" xfId="0" applyFont="1" applyBorder="1" applyAlignment="1">
      <alignment horizontal="justify" vertical="top" wrapText="1"/>
    </xf>
    <xf numFmtId="0" fontId="52" fillId="0" borderId="12" xfId="0" applyFont="1" applyBorder="1" applyAlignment="1">
      <alignment horizontal="center" vertical="top" wrapText="1"/>
    </xf>
    <xf numFmtId="0" fontId="52" fillId="0" borderId="7" xfId="0" applyFont="1" applyBorder="1" applyAlignment="1">
      <alignment horizontal="left" vertical="top" wrapText="1"/>
    </xf>
    <xf numFmtId="0" fontId="0" fillId="0" borderId="8" xfId="0" applyBorder="1" applyAlignment="1">
      <alignment vertical="top"/>
    </xf>
    <xf numFmtId="0" fontId="52" fillId="0" borderId="12" xfId="0" applyFont="1" applyBorder="1" applyAlignment="1">
      <alignment vertical="top" wrapText="1"/>
    </xf>
    <xf numFmtId="0" fontId="52" fillId="0" borderId="32" xfId="0" applyFont="1" applyBorder="1" applyAlignment="1">
      <alignment horizontal="left" vertical="top" wrapText="1"/>
    </xf>
    <xf numFmtId="0" fontId="0" fillId="0" borderId="8" xfId="0" applyFont="1" applyBorder="1" applyAlignment="1">
      <alignment horizontal="justify" vertical="top" wrapText="1"/>
    </xf>
    <xf numFmtId="0" fontId="0" fillId="35" borderId="12" xfId="0" applyFont="1" applyFill="1" applyBorder="1"/>
    <xf numFmtId="0" fontId="0" fillId="35" borderId="12" xfId="0" applyFont="1" applyFill="1" applyBorder="1" applyAlignment="1">
      <alignment horizontal="center"/>
    </xf>
    <xf numFmtId="0" fontId="0" fillId="35" borderId="12" xfId="0" applyFill="1" applyBorder="1" applyAlignment="1">
      <alignment wrapText="1"/>
    </xf>
    <xf numFmtId="0" fontId="0" fillId="35" borderId="12" xfId="0" applyFill="1" applyBorder="1" applyAlignment="1">
      <alignment horizontal="center"/>
    </xf>
    <xf numFmtId="165" fontId="0" fillId="35" borderId="12" xfId="0" applyNumberFormat="1" applyFill="1" applyBorder="1" applyAlignment="1">
      <alignment horizontal="center"/>
    </xf>
    <xf numFmtId="0" fontId="0" fillId="35" borderId="12" xfId="0" applyFill="1" applyBorder="1" applyAlignment="1">
      <alignment vertical="center" wrapText="1"/>
    </xf>
    <xf numFmtId="0" fontId="0" fillId="35" borderId="12" xfId="0" applyFill="1" applyBorder="1" applyAlignment="1">
      <alignment horizontal="center" vertical="center"/>
    </xf>
    <xf numFmtId="0" fontId="20" fillId="0" borderId="0" xfId="150" applyFill="1" applyBorder="1" applyAlignment="1"/>
    <xf numFmtId="0" fontId="0" fillId="0" borderId="12" xfId="0" applyBorder="1" applyAlignment="1">
      <alignment horizontal="center" vertical="center"/>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0" xfId="0" applyAlignment="1"/>
    <xf numFmtId="0" fontId="0" fillId="0" borderId="10" xfId="0" applyBorder="1" applyAlignment="1">
      <alignment vertical="top"/>
    </xf>
    <xf numFmtId="0" fontId="0" fillId="0" borderId="18" xfId="0" applyBorder="1" applyAlignment="1">
      <alignment vertical="top"/>
    </xf>
    <xf numFmtId="0" fontId="0" fillId="0" borderId="19" xfId="0" applyBorder="1" applyAlignment="1">
      <alignment horizontal="center" vertical="top"/>
    </xf>
    <xf numFmtId="0" fontId="0" fillId="0" borderId="14" xfId="0" applyBorder="1" applyAlignment="1">
      <alignment horizontal="center" vertical="top"/>
    </xf>
    <xf numFmtId="0" fontId="0" fillId="0" borderId="16" xfId="0" quotePrefix="1" applyBorder="1" applyAlignment="1">
      <alignment vertical="top" wrapText="1"/>
    </xf>
    <xf numFmtId="0" fontId="0" fillId="0" borderId="11" xfId="0" applyBorder="1" applyAlignment="1">
      <alignment vertical="top" wrapText="1"/>
    </xf>
    <xf numFmtId="0" fontId="0" fillId="0" borderId="17" xfId="0" applyBorder="1" applyAlignment="1">
      <alignment vertical="top"/>
    </xf>
    <xf numFmtId="0" fontId="0" fillId="0" borderId="0" xfId="0" applyBorder="1" applyAlignment="1">
      <alignment vertical="top" wrapText="1"/>
    </xf>
    <xf numFmtId="0" fontId="0" fillId="0" borderId="15" xfId="0" applyBorder="1" applyAlignment="1">
      <alignment vertical="top" wrapText="1"/>
    </xf>
    <xf numFmtId="0" fontId="0" fillId="0" borderId="0" xfId="0" quotePrefix="1" applyBorder="1" applyAlignment="1">
      <alignment vertical="top" wrapText="1"/>
    </xf>
    <xf numFmtId="0" fontId="0" fillId="0" borderId="15" xfId="0" applyBorder="1" applyAlignment="1">
      <alignment vertical="top"/>
    </xf>
    <xf numFmtId="0" fontId="0" fillId="0" borderId="0" xfId="0" quotePrefix="1" applyBorder="1" applyAlignment="1">
      <alignment vertical="top"/>
    </xf>
    <xf numFmtId="0" fontId="0" fillId="0" borderId="19" xfId="0" applyBorder="1" applyAlignment="1">
      <alignment vertical="top"/>
    </xf>
    <xf numFmtId="0" fontId="0" fillId="0" borderId="14" xfId="0" applyBorder="1" applyAlignment="1">
      <alignment vertical="top" wrapText="1"/>
    </xf>
    <xf numFmtId="0" fontId="0" fillId="0" borderId="18" xfId="0" applyBorder="1" applyAlignment="1">
      <alignment horizontal="center" vertical="top"/>
    </xf>
    <xf numFmtId="0" fontId="0" fillId="0" borderId="10" xfId="0" applyBorder="1" applyAlignment="1">
      <alignment horizontal="center" vertical="top"/>
    </xf>
    <xf numFmtId="0" fontId="0" fillId="0" borderId="16" xfId="0" applyBorder="1" applyAlignment="1">
      <alignment horizontal="center" vertical="top"/>
    </xf>
    <xf numFmtId="0" fontId="0" fillId="0" borderId="11" xfId="0" applyBorder="1" applyAlignment="1">
      <alignment horizontal="center" vertical="top"/>
    </xf>
    <xf numFmtId="0" fontId="0" fillId="0" borderId="17" xfId="0" applyBorder="1" applyAlignment="1">
      <alignment horizontal="center" vertical="top"/>
    </xf>
    <xf numFmtId="0" fontId="0" fillId="0" borderId="0" xfId="0" applyBorder="1" applyAlignment="1">
      <alignment horizontal="center" vertical="top"/>
    </xf>
    <xf numFmtId="0" fontId="0" fillId="0" borderId="15" xfId="0" applyBorder="1" applyAlignment="1">
      <alignment horizontal="center" vertical="top"/>
    </xf>
    <xf numFmtId="0" fontId="0" fillId="0" borderId="5" xfId="0" applyBorder="1"/>
    <xf numFmtId="0" fontId="0" fillId="0" borderId="0" xfId="0" applyAlignment="1">
      <alignment horizontal="right"/>
    </xf>
    <xf numFmtId="0" fontId="0" fillId="0" borderId="0" xfId="0" applyFill="1"/>
    <xf numFmtId="174" fontId="0" fillId="0" borderId="0" xfId="0" applyNumberFormat="1" applyAlignment="1">
      <alignment horizontal="center"/>
    </xf>
    <xf numFmtId="0" fontId="0" fillId="0" borderId="0" xfId="0" applyFill="1" applyAlignment="1">
      <alignment horizontal="right"/>
    </xf>
    <xf numFmtId="0" fontId="55" fillId="0" borderId="0" xfId="0" applyFont="1"/>
    <xf numFmtId="0" fontId="55" fillId="0" borderId="0" xfId="0" applyFont="1" applyAlignment="1">
      <alignment vertical="center"/>
    </xf>
    <xf numFmtId="0" fontId="56" fillId="0" borderId="0" xfId="0" applyFont="1" applyAlignment="1">
      <alignment vertical="center"/>
    </xf>
    <xf numFmtId="0" fontId="20" fillId="0" borderId="0" xfId="150" applyAlignment="1">
      <alignment horizontal="left"/>
    </xf>
    <xf numFmtId="0" fontId="57" fillId="0" borderId="0" xfId="100" applyFont="1" applyBorder="1" applyAlignment="1">
      <alignment horizontal="left" wrapText="1"/>
    </xf>
    <xf numFmtId="0" fontId="57" fillId="0" borderId="33" xfId="100" applyFont="1" applyBorder="1" applyAlignment="1">
      <alignment horizontal="left" wrapText="1"/>
    </xf>
    <xf numFmtId="0" fontId="58" fillId="0" borderId="0" xfId="0" applyFont="1" applyAlignment="1">
      <alignment horizontal="left"/>
    </xf>
    <xf numFmtId="0" fontId="13" fillId="0" borderId="34" xfId="100" applyBorder="1"/>
    <xf numFmtId="0" fontId="0" fillId="0" borderId="34" xfId="0" applyBorder="1" applyAlignment="1">
      <alignment horizontal="center"/>
    </xf>
    <xf numFmtId="0" fontId="13" fillId="0" borderId="0" xfId="100"/>
    <xf numFmtId="165" fontId="0" fillId="0" borderId="0" xfId="0" applyNumberFormat="1" applyAlignment="1">
      <alignment horizontal="center"/>
    </xf>
    <xf numFmtId="0" fontId="13" fillId="0" borderId="0" xfId="100" applyFont="1"/>
    <xf numFmtId="165" fontId="44" fillId="0" borderId="0" xfId="0" applyNumberFormat="1" applyFont="1" applyBorder="1" applyAlignment="1">
      <alignment horizontal="left"/>
    </xf>
    <xf numFmtId="165" fontId="0" fillId="0" borderId="0" xfId="0" applyNumberFormat="1" applyFont="1" applyAlignment="1">
      <alignment horizontal="center"/>
    </xf>
    <xf numFmtId="165" fontId="13" fillId="0" borderId="0" xfId="104" applyNumberFormat="1" applyFont="1" applyAlignment="1">
      <alignment horizontal="center"/>
    </xf>
    <xf numFmtId="0" fontId="13" fillId="0" borderId="0" xfId="100" applyFont="1" applyBorder="1"/>
    <xf numFmtId="0" fontId="13" fillId="0" borderId="33" xfId="100" applyFont="1" applyBorder="1"/>
    <xf numFmtId="165" fontId="0" fillId="0" borderId="33" xfId="0" applyNumberFormat="1" applyBorder="1" applyAlignment="1">
      <alignment horizontal="center"/>
    </xf>
    <xf numFmtId="0" fontId="34" fillId="0" borderId="0" xfId="100" applyFont="1" applyBorder="1"/>
    <xf numFmtId="0" fontId="0" fillId="0" borderId="33" xfId="0" applyBorder="1" applyAlignment="1"/>
    <xf numFmtId="0" fontId="4" fillId="0" borderId="33" xfId="0" applyFont="1" applyBorder="1" applyAlignment="1"/>
    <xf numFmtId="165" fontId="0" fillId="0" borderId="0" xfId="0" applyNumberFormat="1" applyFill="1" applyAlignment="1">
      <alignment horizontal="center"/>
    </xf>
    <xf numFmtId="0" fontId="13" fillId="0" borderId="0" xfId="104"/>
    <xf numFmtId="0" fontId="13" fillId="0" borderId="0" xfId="100" applyBorder="1"/>
    <xf numFmtId="2" fontId="0" fillId="0" borderId="0" xfId="0" applyNumberFormat="1" applyFill="1" applyAlignment="1">
      <alignment horizontal="center"/>
    </xf>
    <xf numFmtId="0" fontId="48" fillId="0" borderId="0" xfId="100" applyFont="1" applyBorder="1"/>
    <xf numFmtId="165" fontId="44" fillId="0" borderId="0" xfId="0" applyNumberFormat="1" applyFont="1" applyBorder="1" applyAlignment="1">
      <alignment horizontal="center"/>
    </xf>
    <xf numFmtId="0" fontId="13" fillId="0" borderId="33" xfId="100" applyBorder="1"/>
    <xf numFmtId="0" fontId="19" fillId="0" borderId="0" xfId="100" applyFont="1" applyBorder="1"/>
    <xf numFmtId="0" fontId="57" fillId="0" borderId="34" xfId="100" applyFont="1" applyBorder="1" applyAlignment="1">
      <alignment horizontal="left" wrapText="1"/>
    </xf>
    <xf numFmtId="0" fontId="58" fillId="0" borderId="0" xfId="0" applyFont="1"/>
    <xf numFmtId="0" fontId="13" fillId="0" borderId="34" xfId="100" applyBorder="1" applyAlignment="1">
      <alignment vertical="center" wrapText="1"/>
    </xf>
    <xf numFmtId="0" fontId="0" fillId="0" borderId="34" xfId="0" applyBorder="1" applyAlignment="1">
      <alignment horizontal="center" vertical="center" wrapText="1"/>
    </xf>
    <xf numFmtId="0" fontId="0" fillId="0" borderId="0" xfId="0" applyAlignment="1">
      <alignment vertical="center"/>
    </xf>
    <xf numFmtId="0" fontId="44" fillId="0" borderId="0" xfId="0" applyFont="1"/>
    <xf numFmtId="165" fontId="44" fillId="0" borderId="0" xfId="0" applyNumberFormat="1" applyFont="1" applyAlignment="1">
      <alignment horizontal="center"/>
    </xf>
    <xf numFmtId="0" fontId="13" fillId="0" borderId="0" xfId="100" applyFont="1" applyFill="1"/>
    <xf numFmtId="0" fontId="0" fillId="0" borderId="33" xfId="0" applyBorder="1"/>
    <xf numFmtId="0" fontId="56" fillId="0" borderId="0" xfId="0" applyFont="1"/>
    <xf numFmtId="0" fontId="19" fillId="0" borderId="0" xfId="119" applyFont="1"/>
    <xf numFmtId="0" fontId="59" fillId="0" borderId="0" xfId="119" applyFont="1" applyAlignment="1"/>
    <xf numFmtId="0" fontId="13" fillId="0" borderId="34" xfId="119" applyBorder="1"/>
    <xf numFmtId="0" fontId="57" fillId="0" borderId="34" xfId="119" applyFont="1" applyBorder="1" applyAlignment="1">
      <alignment horizontal="center"/>
    </xf>
    <xf numFmtId="0" fontId="13" fillId="0" borderId="0" xfId="119" applyFont="1" applyBorder="1"/>
    <xf numFmtId="0" fontId="13" fillId="0" borderId="33" xfId="119" applyBorder="1"/>
    <xf numFmtId="165" fontId="13" fillId="0" borderId="33" xfId="119" applyNumberFormat="1" applyBorder="1" applyAlignment="1">
      <alignment horizontal="center"/>
    </xf>
    <xf numFmtId="165" fontId="13" fillId="0" borderId="0" xfId="119" applyNumberFormat="1"/>
    <xf numFmtId="0" fontId="57" fillId="0" borderId="0" xfId="103" applyFont="1"/>
    <xf numFmtId="0" fontId="13" fillId="0" borderId="0" xfId="103" applyFont="1"/>
    <xf numFmtId="0" fontId="57" fillId="0" borderId="0" xfId="103" applyFont="1" applyAlignment="1">
      <alignment horizontal="center"/>
    </xf>
    <xf numFmtId="0" fontId="13" fillId="0" borderId="0" xfId="103" applyFont="1" applyAlignment="1">
      <alignment horizontal="left"/>
    </xf>
    <xf numFmtId="0" fontId="13" fillId="0" borderId="0" xfId="103" applyFont="1" applyAlignment="1">
      <alignment horizontal="center"/>
    </xf>
    <xf numFmtId="0" fontId="13" fillId="0" borderId="33" xfId="103" applyFont="1" applyBorder="1"/>
    <xf numFmtId="165" fontId="57" fillId="0" borderId="33" xfId="103" applyNumberFormat="1" applyFont="1" applyFill="1" applyBorder="1" applyAlignment="1">
      <alignment horizontal="right"/>
    </xf>
    <xf numFmtId="165" fontId="13" fillId="0" borderId="33" xfId="103" applyNumberFormat="1" applyFont="1" applyFill="1" applyBorder="1" applyAlignment="1">
      <alignment horizontal="center" wrapText="1"/>
    </xf>
    <xf numFmtId="0" fontId="13" fillId="0" borderId="33" xfId="103" applyFont="1" applyFill="1" applyBorder="1" applyAlignment="1">
      <alignment horizontal="center" wrapText="1"/>
    </xf>
    <xf numFmtId="0" fontId="57" fillId="0" borderId="0" xfId="103" applyFont="1" applyAlignment="1">
      <alignment horizontal="right"/>
    </xf>
    <xf numFmtId="0" fontId="13" fillId="0" borderId="0" xfId="103" applyFont="1" applyFill="1" applyBorder="1" applyAlignment="1">
      <alignment vertical="top"/>
    </xf>
    <xf numFmtId="165" fontId="13" fillId="0" borderId="0" xfId="103" applyNumberFormat="1" applyFont="1" applyFill="1"/>
    <xf numFmtId="0" fontId="57" fillId="0" borderId="0" xfId="103" applyFont="1" applyFill="1" applyBorder="1" applyAlignment="1">
      <alignment vertical="top"/>
    </xf>
    <xf numFmtId="165" fontId="57" fillId="0" borderId="0" xfId="103" applyNumberFormat="1" applyFont="1" applyFill="1"/>
    <xf numFmtId="1" fontId="34" fillId="0" borderId="0" xfId="103" applyNumberFormat="1" applyFont="1" applyBorder="1" applyAlignment="1">
      <alignment horizontal="center" vertical="center"/>
    </xf>
    <xf numFmtId="0" fontId="13" fillId="0" borderId="0" xfId="103" applyFont="1" applyFill="1" applyBorder="1"/>
    <xf numFmtId="0" fontId="13" fillId="0" borderId="0" xfId="103" applyFont="1" applyFill="1" applyAlignment="1"/>
    <xf numFmtId="0" fontId="13" fillId="0" borderId="0" xfId="103" applyFont="1" applyFill="1"/>
    <xf numFmtId="0" fontId="13" fillId="0" borderId="0" xfId="103" applyFont="1" applyAlignment="1"/>
    <xf numFmtId="165" fontId="13" fillId="0" borderId="0" xfId="103" applyNumberFormat="1" applyFont="1"/>
    <xf numFmtId="0" fontId="60" fillId="0" borderId="0" xfId="89" applyFont="1" applyAlignment="1" applyProtection="1"/>
    <xf numFmtId="0" fontId="61" fillId="0" borderId="0" xfId="0" applyFont="1"/>
    <xf numFmtId="0" fontId="62" fillId="0" borderId="0" xfId="0" applyFont="1"/>
    <xf numFmtId="0" fontId="62" fillId="0" borderId="0" xfId="0" applyFont="1" applyAlignment="1">
      <alignment wrapText="1"/>
    </xf>
    <xf numFmtId="0" fontId="56" fillId="0" borderId="0" xfId="0" applyFont="1" applyAlignment="1">
      <alignment wrapText="1"/>
    </xf>
    <xf numFmtId="0" fontId="56" fillId="0" borderId="16" xfId="0" applyFont="1" applyBorder="1"/>
    <xf numFmtId="165" fontId="56" fillId="0" borderId="16" xfId="0" applyNumberFormat="1" applyFont="1" applyBorder="1" applyAlignment="1">
      <alignment horizontal="center"/>
    </xf>
    <xf numFmtId="165" fontId="56" fillId="0" borderId="0" xfId="0" applyNumberFormat="1" applyFont="1"/>
    <xf numFmtId="0" fontId="56" fillId="0" borderId="0" xfId="0" applyFont="1" applyBorder="1"/>
    <xf numFmtId="165" fontId="56" fillId="0" borderId="0" xfId="0" applyNumberFormat="1" applyFont="1" applyBorder="1" applyAlignment="1">
      <alignment horizontal="center"/>
    </xf>
    <xf numFmtId="0" fontId="56" fillId="0" borderId="0" xfId="0" applyFont="1" applyBorder="1" applyAlignment="1">
      <alignment horizontal="center"/>
    </xf>
    <xf numFmtId="165" fontId="56" fillId="0" borderId="0" xfId="0" applyNumberFormat="1" applyFont="1" applyBorder="1" applyAlignment="1">
      <alignment horizontal="center" wrapText="1"/>
    </xf>
    <xf numFmtId="165" fontId="56" fillId="0" borderId="0" xfId="0" applyNumberFormat="1" applyFont="1" applyAlignment="1">
      <alignment wrapText="1"/>
    </xf>
    <xf numFmtId="0" fontId="56" fillId="0" borderId="19" xfId="0" applyFont="1" applyBorder="1"/>
    <xf numFmtId="165" fontId="56" fillId="0" borderId="19" xfId="0" applyNumberFormat="1" applyFont="1" applyBorder="1" applyAlignment="1">
      <alignment horizontal="center"/>
    </xf>
    <xf numFmtId="0" fontId="56" fillId="0" borderId="16" xfId="0" applyFont="1" applyBorder="1" applyAlignment="1">
      <alignment horizontal="center"/>
    </xf>
    <xf numFmtId="0" fontId="56" fillId="0" borderId="19" xfId="0" applyFont="1" applyBorder="1" applyAlignment="1">
      <alignment horizontal="center"/>
    </xf>
    <xf numFmtId="0" fontId="56" fillId="0" borderId="19" xfId="0" applyFont="1" applyFill="1" applyBorder="1" applyAlignment="1">
      <alignment horizontal="center"/>
    </xf>
    <xf numFmtId="0" fontId="4" fillId="0" borderId="0" xfId="0" applyFont="1" applyBorder="1"/>
    <xf numFmtId="2" fontId="56" fillId="0" borderId="0" xfId="0" applyNumberFormat="1" applyFont="1"/>
    <xf numFmtId="0" fontId="56" fillId="0" borderId="0" xfId="0" applyFont="1" applyBorder="1" applyAlignment="1">
      <alignment wrapText="1"/>
    </xf>
    <xf numFmtId="0" fontId="0" fillId="0" borderId="0" xfId="0" applyFont="1" applyAlignment="1">
      <alignment horizontal="justify"/>
    </xf>
    <xf numFmtId="0" fontId="61" fillId="0" borderId="0" xfId="0" applyFont="1" applyBorder="1"/>
    <xf numFmtId="0" fontId="55" fillId="0" borderId="19" xfId="0" applyFont="1" applyBorder="1" applyAlignment="1">
      <alignment wrapText="1"/>
    </xf>
    <xf numFmtId="0" fontId="0" fillId="0" borderId="0" xfId="0" applyFont="1" applyAlignment="1">
      <alignment wrapText="1"/>
    </xf>
    <xf numFmtId="0" fontId="62" fillId="0" borderId="19" xfId="0" applyFont="1" applyBorder="1" applyAlignment="1">
      <alignment horizontal="center"/>
    </xf>
    <xf numFmtId="0" fontId="56" fillId="0" borderId="6" xfId="0" applyFont="1" applyBorder="1"/>
    <xf numFmtId="0" fontId="62" fillId="0" borderId="6" xfId="0" applyFont="1" applyBorder="1" applyAlignment="1">
      <alignment horizontal="center"/>
    </xf>
    <xf numFmtId="0" fontId="62" fillId="0" borderId="0" xfId="0" applyFont="1" applyBorder="1" applyAlignment="1">
      <alignment horizontal="center"/>
    </xf>
    <xf numFmtId="0" fontId="62" fillId="0" borderId="0" xfId="0" applyFont="1" applyAlignment="1">
      <alignment horizontal="center"/>
    </xf>
    <xf numFmtId="0" fontId="62" fillId="0" borderId="19" xfId="0" applyFont="1" applyBorder="1" applyAlignment="1">
      <alignment horizontal="center" wrapText="1"/>
    </xf>
    <xf numFmtId="0" fontId="19" fillId="0" borderId="0" xfId="0" applyFont="1" applyAlignment="1">
      <alignment horizontal="center"/>
    </xf>
    <xf numFmtId="2" fontId="19" fillId="0" borderId="0" xfId="0" applyNumberFormat="1" applyFont="1" applyAlignment="1">
      <alignment horizontal="center"/>
    </xf>
    <xf numFmtId="0" fontId="19" fillId="0" borderId="19" xfId="0" applyFont="1" applyBorder="1" applyAlignment="1">
      <alignment horizontal="center"/>
    </xf>
    <xf numFmtId="2" fontId="19" fillId="0" borderId="19" xfId="0" applyNumberFormat="1" applyFont="1" applyBorder="1" applyAlignment="1">
      <alignment horizontal="center"/>
    </xf>
    <xf numFmtId="0" fontId="56" fillId="0" borderId="0" xfId="0" applyFont="1" applyAlignment="1">
      <alignment horizontal="center"/>
    </xf>
    <xf numFmtId="2" fontId="56" fillId="0" borderId="0" xfId="0" applyNumberFormat="1" applyFont="1" applyAlignment="1">
      <alignment horizontal="center"/>
    </xf>
    <xf numFmtId="165" fontId="0" fillId="0" borderId="16" xfId="0" applyNumberFormat="1" applyBorder="1"/>
    <xf numFmtId="165" fontId="0" fillId="0" borderId="0" xfId="0" applyNumberFormat="1" applyBorder="1"/>
    <xf numFmtId="165" fontId="0" fillId="0" borderId="0" xfId="0" applyNumberFormat="1" applyFill="1" applyBorder="1"/>
    <xf numFmtId="165" fontId="0" fillId="0" borderId="19" xfId="0" applyNumberFormat="1" applyBorder="1"/>
    <xf numFmtId="165" fontId="0" fillId="0" borderId="12" xfId="0" applyNumberFormat="1" applyFill="1" applyBorder="1"/>
    <xf numFmtId="165" fontId="0" fillId="0" borderId="17" xfId="0" applyNumberFormat="1" applyFill="1" applyBorder="1"/>
    <xf numFmtId="165" fontId="0" fillId="0" borderId="0" xfId="0" applyNumberFormat="1" applyBorder="1" applyAlignment="1">
      <alignment horizontal="right"/>
    </xf>
    <xf numFmtId="165" fontId="0" fillId="0" borderId="15" xfId="0" applyNumberFormat="1" applyBorder="1" applyAlignment="1">
      <alignment horizontal="right"/>
    </xf>
    <xf numFmtId="165" fontId="0" fillId="0" borderId="17" xfId="0" applyNumberFormat="1" applyBorder="1"/>
    <xf numFmtId="165" fontId="0" fillId="0" borderId="15" xfId="0" applyNumberFormat="1" applyBorder="1"/>
    <xf numFmtId="165" fontId="0" fillId="0" borderId="19" xfId="0" applyNumberFormat="1" applyBorder="1" applyAlignment="1">
      <alignment horizontal="right"/>
    </xf>
    <xf numFmtId="165" fontId="0" fillId="0" borderId="14" xfId="0" applyNumberFormat="1" applyBorder="1" applyAlignment="1">
      <alignment horizontal="right"/>
    </xf>
    <xf numFmtId="165" fontId="52" fillId="0" borderId="9" xfId="152" applyNumberFormat="1" applyFont="1" applyFill="1" applyBorder="1" applyAlignment="1" applyProtection="1">
      <alignment vertical="top"/>
      <protection locked="0"/>
    </xf>
    <xf numFmtId="165" fontId="13" fillId="0" borderId="12" xfId="152" applyNumberFormat="1" applyFont="1" applyFill="1" applyBorder="1" applyAlignment="1" applyProtection="1">
      <alignment vertical="top"/>
      <protection locked="0"/>
    </xf>
    <xf numFmtId="165" fontId="52" fillId="0" borderId="12" xfId="152" applyNumberFormat="1" applyFont="1" applyFill="1" applyBorder="1" applyAlignment="1" applyProtection="1">
      <alignment vertical="top"/>
      <protection locked="0"/>
    </xf>
    <xf numFmtId="165" fontId="1" fillId="0" borderId="12" xfId="0" applyNumberFormat="1" applyFont="1" applyBorder="1"/>
    <xf numFmtId="165" fontId="52" fillId="0" borderId="13" xfId="152" applyNumberFormat="1" applyFont="1" applyFill="1" applyBorder="1" applyAlignment="1" applyProtection="1">
      <alignment vertical="top"/>
      <protection locked="0"/>
    </xf>
    <xf numFmtId="0" fontId="49" fillId="0" borderId="0" xfId="151"/>
    <xf numFmtId="0" fontId="13" fillId="36" borderId="0" xfId="104" applyFont="1" applyFill="1" applyBorder="1" applyAlignment="1">
      <alignment horizontal="center"/>
    </xf>
    <xf numFmtId="0" fontId="13" fillId="36" borderId="10" xfId="104" applyFont="1" applyFill="1" applyBorder="1" applyAlignment="1">
      <alignment horizontal="center"/>
    </xf>
    <xf numFmtId="0" fontId="13" fillId="36" borderId="16" xfId="104" applyFont="1" applyFill="1" applyBorder="1" applyAlignment="1">
      <alignment horizontal="center"/>
    </xf>
    <xf numFmtId="0" fontId="13" fillId="36" borderId="17" xfId="104" applyFont="1" applyFill="1" applyBorder="1" applyAlignment="1">
      <alignment horizontal="center"/>
    </xf>
    <xf numFmtId="0" fontId="1" fillId="36" borderId="18" xfId="104" applyFont="1" applyFill="1" applyBorder="1"/>
    <xf numFmtId="0" fontId="1" fillId="36" borderId="19" xfId="104" applyFont="1" applyFill="1" applyBorder="1"/>
    <xf numFmtId="49" fontId="1" fillId="36" borderId="19" xfId="104" applyNumberFormat="1" applyFont="1" applyFill="1" applyBorder="1" applyAlignment="1">
      <alignment horizontal="center"/>
    </xf>
    <xf numFmtId="49" fontId="1" fillId="36" borderId="14" xfId="104" applyNumberFormat="1" applyFont="1" applyFill="1" applyBorder="1" applyAlignment="1">
      <alignment horizontal="center"/>
    </xf>
    <xf numFmtId="0" fontId="13" fillId="0" borderId="0" xfId="151" applyFont="1"/>
    <xf numFmtId="49" fontId="1" fillId="36" borderId="18" xfId="104" applyNumberFormat="1" applyFont="1" applyFill="1" applyBorder="1" applyAlignment="1">
      <alignment horizontal="center"/>
    </xf>
    <xf numFmtId="0" fontId="13" fillId="36" borderId="17" xfId="104" applyFont="1" applyFill="1" applyBorder="1" applyAlignment="1"/>
    <xf numFmtId="0" fontId="1" fillId="0" borderId="10" xfId="104" applyFont="1" applyFill="1" applyBorder="1" applyAlignment="1">
      <alignment horizontal="left"/>
    </xf>
    <xf numFmtId="0" fontId="1" fillId="0" borderId="16" xfId="104" applyFont="1" applyFill="1" applyBorder="1" applyAlignment="1">
      <alignment horizontal="left"/>
    </xf>
    <xf numFmtId="165" fontId="1" fillId="0" borderId="10" xfId="104" applyNumberFormat="1" applyFont="1" applyFill="1" applyBorder="1" applyAlignment="1">
      <alignment horizontal="center"/>
    </xf>
    <xf numFmtId="165" fontId="1" fillId="0" borderId="16" xfId="104" applyNumberFormat="1" applyFont="1" applyFill="1" applyBorder="1" applyAlignment="1">
      <alignment horizontal="center"/>
    </xf>
    <xf numFmtId="165" fontId="1" fillId="0" borderId="11" xfId="104" applyNumberFormat="1" applyFont="1" applyFill="1" applyBorder="1" applyAlignment="1">
      <alignment horizontal="center"/>
    </xf>
    <xf numFmtId="0" fontId="1" fillId="0" borderId="17" xfId="104" applyFont="1" applyFill="1" applyBorder="1" applyAlignment="1">
      <alignment horizontal="left"/>
    </xf>
    <xf numFmtId="0" fontId="1" fillId="0" borderId="0" xfId="104" applyFont="1" applyFill="1" applyBorder="1" applyAlignment="1">
      <alignment horizontal="left"/>
    </xf>
    <xf numFmtId="165" fontId="1" fillId="0" borderId="17" xfId="104" applyNumberFormat="1" applyFont="1" applyFill="1" applyBorder="1" applyAlignment="1">
      <alignment horizontal="center"/>
    </xf>
    <xf numFmtId="165" fontId="1" fillId="0" borderId="0" xfId="104" applyNumberFormat="1" applyFont="1" applyFill="1" applyBorder="1" applyAlignment="1">
      <alignment horizontal="center"/>
    </xf>
    <xf numFmtId="165" fontId="1" fillId="0" borderId="15" xfId="104" applyNumberFormat="1" applyFont="1" applyFill="1" applyBorder="1" applyAlignment="1">
      <alignment horizontal="center"/>
    </xf>
    <xf numFmtId="0" fontId="1" fillId="0" borderId="36" xfId="104" applyFont="1" applyFill="1" applyBorder="1" applyAlignment="1">
      <alignment horizontal="left"/>
    </xf>
    <xf numFmtId="0" fontId="1" fillId="0" borderId="33" xfId="104" applyFont="1" applyFill="1" applyBorder="1" applyAlignment="1">
      <alignment horizontal="left"/>
    </xf>
    <xf numFmtId="165" fontId="1" fillId="0" borderId="36" xfId="104" applyNumberFormat="1" applyFont="1" applyFill="1" applyBorder="1" applyAlignment="1">
      <alignment horizontal="center"/>
    </xf>
    <xf numFmtId="165" fontId="1" fillId="0" borderId="33" xfId="104" applyNumberFormat="1" applyFont="1" applyFill="1" applyBorder="1" applyAlignment="1">
      <alignment horizontal="center"/>
    </xf>
    <xf numFmtId="165" fontId="1" fillId="0" borderId="37" xfId="104" applyNumberFormat="1" applyFont="1" applyFill="1" applyBorder="1" applyAlignment="1">
      <alignment horizontal="center"/>
    </xf>
    <xf numFmtId="0" fontId="4" fillId="0" borderId="18" xfId="104" applyFont="1" applyFill="1" applyBorder="1" applyAlignment="1">
      <alignment horizontal="left"/>
    </xf>
    <xf numFmtId="0" fontId="4" fillId="0" borderId="19" xfId="104" applyFont="1" applyFill="1" applyBorder="1" applyAlignment="1">
      <alignment horizontal="left"/>
    </xf>
    <xf numFmtId="165" fontId="4" fillId="0" borderId="18" xfId="104" applyNumberFormat="1" applyFont="1" applyFill="1" applyBorder="1" applyAlignment="1">
      <alignment horizontal="center"/>
    </xf>
    <xf numFmtId="165" fontId="4" fillId="0" borderId="19" xfId="104" applyNumberFormat="1" applyFont="1" applyFill="1" applyBorder="1" applyAlignment="1">
      <alignment horizontal="center"/>
    </xf>
    <xf numFmtId="165" fontId="4" fillId="0" borderId="14" xfId="104" applyNumberFormat="1" applyFont="1" applyFill="1" applyBorder="1" applyAlignment="1">
      <alignment horizontal="center"/>
    </xf>
    <xf numFmtId="0" fontId="67" fillId="0" borderId="0" xfId="104" applyFont="1" applyFill="1" applyAlignment="1">
      <alignment vertical="top"/>
    </xf>
    <xf numFmtId="0" fontId="64" fillId="0" borderId="0" xfId="104" applyFont="1" applyFill="1" applyAlignment="1">
      <alignment vertical="top"/>
    </xf>
    <xf numFmtId="0" fontId="13" fillId="0" borderId="0" xfId="104" applyFont="1" applyFill="1" applyBorder="1" applyAlignment="1"/>
    <xf numFmtId="0" fontId="65" fillId="0" borderId="0" xfId="104" applyFont="1" applyFill="1" applyBorder="1" applyAlignment="1">
      <alignment horizontal="center"/>
    </xf>
    <xf numFmtId="0" fontId="1" fillId="0" borderId="0" xfId="104" applyFont="1" applyFill="1" applyBorder="1"/>
    <xf numFmtId="0" fontId="1" fillId="0" borderId="0" xfId="151" applyNumberFormat="1" applyFont="1" applyFill="1" applyBorder="1" applyAlignment="1">
      <alignment horizontal="left" vertical="top" wrapText="1"/>
    </xf>
    <xf numFmtId="0" fontId="49" fillId="0" borderId="0" xfId="151" applyFill="1"/>
    <xf numFmtId="0" fontId="13" fillId="0" borderId="0" xfId="151" applyFont="1" applyFill="1" applyBorder="1" applyAlignment="1">
      <alignment horizontal="left" vertical="top" wrapText="1"/>
    </xf>
    <xf numFmtId="0" fontId="13" fillId="0" borderId="0" xfId="151" applyFont="1" applyFill="1" applyBorder="1" applyAlignment="1">
      <alignment horizontal="left" vertical="top"/>
    </xf>
    <xf numFmtId="0" fontId="0" fillId="0" borderId="0" xfId="104" applyFont="1" applyFill="1" applyBorder="1"/>
    <xf numFmtId="0" fontId="0" fillId="0" borderId="0" xfId="151" applyNumberFormat="1" applyFont="1" applyFill="1" applyBorder="1" applyAlignment="1">
      <alignment horizontal="left" vertical="top"/>
    </xf>
    <xf numFmtId="0" fontId="67" fillId="0" borderId="0" xfId="119" applyFont="1"/>
    <xf numFmtId="0" fontId="52" fillId="0" borderId="14" xfId="0" applyFont="1" applyBorder="1" applyAlignment="1">
      <alignment horizontal="left"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7" xfId="0" applyFont="1" applyBorder="1" applyAlignment="1">
      <alignment horizontal="center" vertical="center"/>
    </xf>
    <xf numFmtId="0" fontId="45" fillId="0" borderId="15" xfId="0" applyFont="1" applyBorder="1" applyAlignment="1">
      <alignment horizontal="center" vertical="center"/>
    </xf>
    <xf numFmtId="0" fontId="45" fillId="0" borderId="18" xfId="0" applyFont="1" applyBorder="1" applyAlignment="1">
      <alignment horizontal="center" vertical="center"/>
    </xf>
    <xf numFmtId="0" fontId="45" fillId="0" borderId="14" xfId="0" applyFont="1" applyBorder="1" applyAlignment="1">
      <alignment horizontal="center" vertical="center"/>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9"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9" xfId="0" applyFont="1" applyBorder="1" applyAlignment="1">
      <alignment vertical="center" wrapText="1"/>
    </xf>
    <xf numFmtId="0" fontId="5" fillId="0" borderId="12" xfId="0" applyFont="1" applyBorder="1" applyAlignment="1">
      <alignment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6" xfId="0" applyBorder="1" applyAlignment="1">
      <alignment horizontal="center" vertical="center" wrapText="1"/>
    </xf>
    <xf numFmtId="0" fontId="5" fillId="0" borderId="1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8"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6"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6" fillId="0" borderId="10" xfId="150" applyFont="1" applyBorder="1" applyAlignment="1">
      <alignment horizontal="center" vertical="center" wrapText="1"/>
    </xf>
    <xf numFmtId="0" fontId="46" fillId="0" borderId="11" xfId="150" applyFont="1" applyBorder="1" applyAlignment="1">
      <alignment horizontal="center" vertical="center" wrapText="1"/>
    </xf>
    <xf numFmtId="0" fontId="46" fillId="0" borderId="17" xfId="150" applyFont="1" applyBorder="1" applyAlignment="1">
      <alignment horizontal="center" vertical="center" wrapText="1"/>
    </xf>
    <xf numFmtId="0" fontId="46" fillId="0" borderId="15" xfId="150" applyFont="1" applyBorder="1" applyAlignment="1">
      <alignment horizontal="center" vertical="center" wrapText="1"/>
    </xf>
    <xf numFmtId="0" fontId="46" fillId="0" borderId="18" xfId="150" applyFont="1" applyBorder="1" applyAlignment="1">
      <alignment horizontal="center" vertical="center" wrapText="1"/>
    </xf>
    <xf numFmtId="0" fontId="46" fillId="0" borderId="14" xfId="150" applyFont="1" applyBorder="1" applyAlignment="1">
      <alignment horizontal="center" vertical="center" wrapText="1"/>
    </xf>
    <xf numFmtId="0" fontId="5" fillId="0" borderId="16"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6" xfId="0" applyFont="1" applyFill="1" applyBorder="1" applyAlignment="1">
      <alignment horizontal="center" vertical="center" wrapText="1"/>
    </xf>
    <xf numFmtId="0" fontId="0" fillId="0" borderId="8" xfId="0" applyBorder="1" applyAlignment="1">
      <alignment horizontal="center" vertical="center"/>
    </xf>
    <xf numFmtId="0" fontId="0" fillId="0" borderId="8" xfId="0" applyBorder="1" applyAlignment="1">
      <alignment horizontal="center" vertical="center" wrapText="1"/>
    </xf>
    <xf numFmtId="0" fontId="5" fillId="0" borderId="13" xfId="0" applyFont="1" applyBorder="1" applyAlignment="1">
      <alignment vertical="center" wrapText="1"/>
    </xf>
    <xf numFmtId="0" fontId="65" fillId="0" borderId="0" xfId="104" applyFont="1" applyFill="1" applyBorder="1" applyAlignment="1">
      <alignment horizontal="center" wrapText="1"/>
    </xf>
    <xf numFmtId="0" fontId="66" fillId="0" borderId="0" xfId="104" applyFont="1" applyFill="1" applyBorder="1" applyAlignment="1">
      <alignment horizontal="center" wrapText="1"/>
    </xf>
    <xf numFmtId="0" fontId="13" fillId="36" borderId="11" xfId="104" applyFont="1" applyFill="1" applyBorder="1" applyAlignment="1">
      <alignment horizontal="center" vertical="top" wrapText="1"/>
    </xf>
    <xf numFmtId="0" fontId="13" fillId="36" borderId="15" xfId="104" applyFont="1" applyFill="1" applyBorder="1" applyAlignment="1">
      <alignment horizontal="center" vertical="top" wrapText="1"/>
    </xf>
    <xf numFmtId="0" fontId="13" fillId="36" borderId="10" xfId="104" applyFont="1" applyFill="1" applyBorder="1" applyAlignment="1">
      <alignment horizontal="center" vertical="top" wrapText="1"/>
    </xf>
    <xf numFmtId="0" fontId="13" fillId="36" borderId="17" xfId="104" applyFont="1" applyFill="1" applyBorder="1" applyAlignment="1">
      <alignment horizontal="center" vertical="top" wrapText="1"/>
    </xf>
    <xf numFmtId="0" fontId="13" fillId="36" borderId="16" xfId="104" applyFont="1" applyFill="1" applyBorder="1" applyAlignment="1">
      <alignment horizontal="center" vertical="top" wrapText="1"/>
    </xf>
    <xf numFmtId="0" fontId="13" fillId="36" borderId="0" xfId="104" applyFont="1" applyFill="1" applyBorder="1" applyAlignment="1">
      <alignment horizontal="center" vertical="top" wrapText="1"/>
    </xf>
    <xf numFmtId="0" fontId="0" fillId="0" borderId="9" xfId="0" applyFont="1" applyBorder="1" applyAlignment="1">
      <alignment horizontal="left" vertical="top"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52" fillId="0" borderId="9" xfId="0" applyFont="1" applyBorder="1" applyAlignment="1">
      <alignment horizontal="justify" vertical="top" wrapText="1"/>
    </xf>
    <xf numFmtId="0" fontId="52" fillId="0" borderId="12" xfId="0" applyFont="1" applyBorder="1" applyAlignment="1">
      <alignment horizontal="justify" vertical="top" wrapText="1"/>
    </xf>
    <xf numFmtId="0" fontId="52" fillId="0" borderId="9" xfId="0" applyFont="1" applyBorder="1" applyAlignment="1">
      <alignment horizontal="left" vertical="top" wrapText="1"/>
    </xf>
    <xf numFmtId="0" fontId="52" fillId="0" borderId="13" xfId="0" applyFont="1" applyBorder="1" applyAlignment="1">
      <alignment horizontal="justify" vertical="top" wrapText="1"/>
    </xf>
    <xf numFmtId="0" fontId="52" fillId="0" borderId="30" xfId="0" applyFont="1" applyBorder="1" applyAlignment="1">
      <alignment horizontal="left" vertical="top" wrapText="1"/>
    </xf>
    <xf numFmtId="0" fontId="52" fillId="0" borderId="30" xfId="0" applyFont="1" applyBorder="1" applyAlignment="1">
      <alignment horizontal="justify" vertical="top" wrapText="1"/>
    </xf>
    <xf numFmtId="0" fontId="52" fillId="0" borderId="31" xfId="0" applyFont="1" applyBorder="1" applyAlignment="1">
      <alignment horizontal="left" vertical="top"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8" xfId="0" applyBorder="1" applyAlignment="1">
      <alignment horizontal="center" vertical="top"/>
    </xf>
    <xf numFmtId="0" fontId="0" fillId="0" borderId="14" xfId="0" applyBorder="1" applyAlignment="1">
      <alignment horizontal="center" vertical="top"/>
    </xf>
    <xf numFmtId="0" fontId="0" fillId="0" borderId="0"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top"/>
    </xf>
    <xf numFmtId="0" fontId="0" fillId="0" borderId="16" xfId="0" applyBorder="1" applyAlignment="1">
      <alignment horizontal="center" vertical="top"/>
    </xf>
    <xf numFmtId="0" fontId="0" fillId="0" borderId="11" xfId="0" applyBorder="1" applyAlignment="1">
      <alignment horizontal="center" vertical="top"/>
    </xf>
    <xf numFmtId="0" fontId="57" fillId="0" borderId="35" xfId="100" applyFont="1" applyFill="1" applyBorder="1" applyAlignment="1">
      <alignment horizontal="center" wrapText="1"/>
    </xf>
    <xf numFmtId="1" fontId="34" fillId="0" borderId="0" xfId="103" applyNumberFormat="1" applyFont="1" applyBorder="1" applyAlignment="1">
      <alignment horizontal="center" vertical="center"/>
    </xf>
    <xf numFmtId="0" fontId="13" fillId="0" borderId="0" xfId="103" applyFont="1" applyFill="1" applyAlignment="1">
      <alignment wrapText="1"/>
    </xf>
    <xf numFmtId="0" fontId="13" fillId="0" borderId="0" xfId="103" applyFont="1" applyBorder="1" applyAlignment="1">
      <alignment horizontal="left" vertical="center" wrapText="1"/>
    </xf>
    <xf numFmtId="0" fontId="13" fillId="0" borderId="0" xfId="103" applyFont="1" applyAlignment="1">
      <alignment horizontal="center"/>
    </xf>
    <xf numFmtId="0" fontId="57" fillId="0" borderId="0" xfId="103" applyFont="1" applyAlignment="1">
      <alignment horizontal="center"/>
    </xf>
    <xf numFmtId="0" fontId="0" fillId="0" borderId="0" xfId="0" applyFont="1" applyAlignment="1">
      <alignment horizontal="justify"/>
    </xf>
    <xf numFmtId="0" fontId="55" fillId="0" borderId="0" xfId="0" applyFont="1" applyAlignment="1">
      <alignment horizontal="center"/>
    </xf>
    <xf numFmtId="0" fontId="62" fillId="0" borderId="6" xfId="0" applyFont="1" applyBorder="1" applyAlignment="1">
      <alignment horizontal="center"/>
    </xf>
    <xf numFmtId="0" fontId="0" fillId="0" borderId="0" xfId="0" applyFont="1" applyBorder="1" applyAlignment="1">
      <alignment wrapText="1"/>
    </xf>
    <xf numFmtId="0" fontId="0" fillId="0" borderId="0" xfId="0" applyFont="1" applyAlignment="1">
      <alignment wrapText="1"/>
    </xf>
    <xf numFmtId="0" fontId="56" fillId="0" borderId="0" xfId="0" applyFont="1" applyAlignment="1">
      <alignment horizontal="justify"/>
    </xf>
    <xf numFmtId="0" fontId="55" fillId="0" borderId="0" xfId="0" applyFont="1" applyBorder="1" applyAlignment="1">
      <alignment wrapText="1"/>
    </xf>
  </cellXfs>
  <cellStyles count="153">
    <cellStyle name="20 % - Accent1" xfId="1"/>
    <cellStyle name="20 % - Accent2" xfId="2"/>
    <cellStyle name="20 % - Accent3" xfId="3"/>
    <cellStyle name="20 % - Accent4" xfId="4"/>
    <cellStyle name="20 % - Accent5" xfId="5"/>
    <cellStyle name="20 % - Accent6" xfId="6"/>
    <cellStyle name="20% - Accent1 2" xfId="7"/>
    <cellStyle name="20% - Accent1 3" xfId="8"/>
    <cellStyle name="20% - Accent1 4" xfId="9"/>
    <cellStyle name="20% - Accent2 2" xfId="10"/>
    <cellStyle name="20% - Accent2 3" xfId="11"/>
    <cellStyle name="20% - Accent2 4" xfId="12"/>
    <cellStyle name="20% - Accent3 2" xfId="13"/>
    <cellStyle name="20% - Accent3 3" xfId="14"/>
    <cellStyle name="20% - Accent3 4" xfId="15"/>
    <cellStyle name="20% - Accent4 2" xfId="16"/>
    <cellStyle name="20% - Accent4 3" xfId="17"/>
    <cellStyle name="20% - Accent4 4" xfId="18"/>
    <cellStyle name="20% - Accent5 2" xfId="19"/>
    <cellStyle name="20% - Accent5 3" xfId="20"/>
    <cellStyle name="20% - Accent5 4" xfId="21"/>
    <cellStyle name="20% - Accent6 2" xfId="22"/>
    <cellStyle name="20% - Accent6 3" xfId="23"/>
    <cellStyle name="20% - Accent6 4" xfId="24"/>
    <cellStyle name="40 % - Accent1" xfId="25"/>
    <cellStyle name="40 % - Accent2" xfId="26"/>
    <cellStyle name="40 % - Accent3" xfId="27"/>
    <cellStyle name="40 % - Accent4" xfId="28"/>
    <cellStyle name="40 % - Accent5" xfId="29"/>
    <cellStyle name="40 % - Accent6" xfId="30"/>
    <cellStyle name="40% - Accent1 2" xfId="31"/>
    <cellStyle name="40% - Accent1 3" xfId="32"/>
    <cellStyle name="40% - Accent1 4" xfId="33"/>
    <cellStyle name="40% - Accent2 2" xfId="34"/>
    <cellStyle name="40% - Accent2 3" xfId="35"/>
    <cellStyle name="40% - Accent2 4" xfId="36"/>
    <cellStyle name="40% - Accent3 2" xfId="37"/>
    <cellStyle name="40% - Accent3 3" xfId="38"/>
    <cellStyle name="40% - Accent3 4" xfId="39"/>
    <cellStyle name="40% - Accent4 2" xfId="40"/>
    <cellStyle name="40% - Accent4 3" xfId="41"/>
    <cellStyle name="40% - Accent4 4" xfId="42"/>
    <cellStyle name="40% - Accent5 2" xfId="43"/>
    <cellStyle name="40% - Accent5 3" xfId="44"/>
    <cellStyle name="40% - Accent5 4" xfId="45"/>
    <cellStyle name="40% - Accent6 2" xfId="46"/>
    <cellStyle name="40% - Accent6 3" xfId="47"/>
    <cellStyle name="40% - Accent6 4" xfId="48"/>
    <cellStyle name="60 % - Accent1" xfId="49"/>
    <cellStyle name="60 % - Accent2" xfId="50"/>
    <cellStyle name="60 % - Accent3" xfId="51"/>
    <cellStyle name="60 % - Accent4" xfId="52"/>
    <cellStyle name="60 % - Accent5" xfId="53"/>
    <cellStyle name="60 % - Accent6" xfId="54"/>
    <cellStyle name="Avertissement" xfId="55"/>
    <cellStyle name="AZ1" xfId="56"/>
    <cellStyle name="Calcul" xfId="57"/>
    <cellStyle name="Cellule liée" xfId="58"/>
    <cellStyle name="Comma [0] 2" xfId="59"/>
    <cellStyle name="Comma 2" xfId="60"/>
    <cellStyle name="Comma 2 2" xfId="61"/>
    <cellStyle name="Comma 3" xfId="62"/>
    <cellStyle name="Comma 3 2" xfId="63"/>
    <cellStyle name="Comma 4" xfId="64"/>
    <cellStyle name="Comma 4 2" xfId="65"/>
    <cellStyle name="Comma 5" xfId="66"/>
    <cellStyle name="Comma 6" xfId="67"/>
    <cellStyle name="Comma(0)" xfId="68"/>
    <cellStyle name="comma(1)" xfId="69"/>
    <cellStyle name="Comma(3)" xfId="70"/>
    <cellStyle name="Comma[0]" xfId="71"/>
    <cellStyle name="Comma[1]" xfId="72"/>
    <cellStyle name="Comma0" xfId="73"/>
    <cellStyle name="Commentaire" xfId="74"/>
    <cellStyle name="Currency0" xfId="75"/>
    <cellStyle name="dark_blue" xfId="76"/>
    <cellStyle name="Date" xfId="77"/>
    <cellStyle name="Entrée" xfId="78"/>
    <cellStyle name="Fixed" xfId="79"/>
    <cellStyle name="Footnote" xfId="80"/>
    <cellStyle name="Heading 1 2" xfId="81"/>
    <cellStyle name="Heading 1 3" xfId="82"/>
    <cellStyle name="Heading 1 4" xfId="83"/>
    <cellStyle name="Heading 1 5" xfId="84"/>
    <cellStyle name="Heading 2 2" xfId="85"/>
    <cellStyle name="Heading 2 3" xfId="86"/>
    <cellStyle name="Heading 2 4" xfId="87"/>
    <cellStyle name="Heading 2 5" xfId="88"/>
    <cellStyle name="Hipervínculo" xfId="150" builtinId="8"/>
    <cellStyle name="Hyperlink 2" xfId="89"/>
    <cellStyle name="Hyperlink 2 2" xfId="90"/>
    <cellStyle name="Hyperlink 3" xfId="91"/>
    <cellStyle name="Insatisfaisant" xfId="92"/>
    <cellStyle name="light_blue" xfId="93"/>
    <cellStyle name="Map Data Values" xfId="94"/>
    <cellStyle name="Map Distance" xfId="95"/>
    <cellStyle name="Map Legend" xfId="96"/>
    <cellStyle name="Map Object Names" xfId="97"/>
    <cellStyle name="Map Title" xfId="98"/>
    <cellStyle name="Neutre" xfId="99"/>
    <cellStyle name="Normal" xfId="0" builtinId="0"/>
    <cellStyle name="Normal 10" xfId="100"/>
    <cellStyle name="Normal 10 2" xfId="101"/>
    <cellStyle name="Normal 11" xfId="102"/>
    <cellStyle name="Normal 12" xfId="151"/>
    <cellStyle name="Normal 13" xfId="152"/>
    <cellStyle name="Normal 2" xfId="103"/>
    <cellStyle name="Normal 2 2" xfId="104"/>
    <cellStyle name="Normal 2 2 2" xfId="105"/>
    <cellStyle name="Normal 2 3" xfId="106"/>
    <cellStyle name="Normal 2 4" xfId="107"/>
    <cellStyle name="Normal 2 5" xfId="108"/>
    <cellStyle name="Normal 3" xfId="109"/>
    <cellStyle name="Normal 3 2" xfId="110"/>
    <cellStyle name="Normal 3 3" xfId="111"/>
    <cellStyle name="Normal 4" xfId="112"/>
    <cellStyle name="Normal 4 2" xfId="113"/>
    <cellStyle name="Normal 5" xfId="114"/>
    <cellStyle name="Normal 5 2" xfId="115"/>
    <cellStyle name="Normal 5 3" xfId="116"/>
    <cellStyle name="Normal 5 4" xfId="117"/>
    <cellStyle name="Normal 6" xfId="118"/>
    <cellStyle name="Normal 7" xfId="119"/>
    <cellStyle name="Normal 8" xfId="120"/>
    <cellStyle name="Normal 8 2" xfId="121"/>
    <cellStyle name="Normal 9" xfId="122"/>
    <cellStyle name="Normal-droit" xfId="123"/>
    <cellStyle name="Normal-droite" xfId="124"/>
    <cellStyle name="Normalny_FDB Quest - Parenting support" xfId="125"/>
    <cellStyle name="Note 2" xfId="126"/>
    <cellStyle name="Note 3" xfId="127"/>
    <cellStyle name="Note 4" xfId="128"/>
    <cellStyle name="Note 5" xfId="129"/>
    <cellStyle name="Percent 2" xfId="130"/>
    <cellStyle name="Percent 3" xfId="131"/>
    <cellStyle name="Satisfaisant" xfId="132"/>
    <cellStyle name="Snorm" xfId="133"/>
    <cellStyle name="socxn" xfId="134"/>
    <cellStyle name="Sortie" xfId="135"/>
    <cellStyle name="table_body" xfId="136"/>
    <cellStyle name="Texte explicatif" xfId="137"/>
    <cellStyle name="Titre" xfId="138"/>
    <cellStyle name="Titre 1" xfId="139"/>
    <cellStyle name="Titre 2" xfId="140"/>
    <cellStyle name="Titre 3" xfId="141"/>
    <cellStyle name="Titre 4" xfId="142"/>
    <cellStyle name="Total 2" xfId="143"/>
    <cellStyle name="Total 3" xfId="144"/>
    <cellStyle name="Total 4" xfId="145"/>
    <cellStyle name="Total 5" xfId="146"/>
    <cellStyle name="Vérification" xfId="147"/>
    <cellStyle name="Wrapped" xfId="148"/>
    <cellStyle name="標準_②Ｂ分類事項一覧（英語）" xfId="1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1'!$B$1:$B$2</c:f>
              <c:strCache>
                <c:ptCount val="1"/>
              </c:strCache>
            </c:strRef>
          </c:tx>
          <c:spPr>
            <a:solidFill>
              <a:srgbClr val="5078B9"/>
            </a:solidFill>
          </c:spPr>
          <c:invertIfNegative val="0"/>
          <c:cat>
            <c:strRef>
              <c:f>'Figure 1'!$A$3:$A$27</c:f>
              <c:strCache>
                <c:ptCount val="25"/>
                <c:pt idx="0">
                  <c:v>Estonia</c:v>
                </c:pt>
                <c:pt idx="1">
                  <c:v>Slovak Republic</c:v>
                </c:pt>
                <c:pt idx="2">
                  <c:v>Denmark</c:v>
                </c:pt>
                <c:pt idx="3">
                  <c:v>Czech Republic</c:v>
                </c:pt>
                <c:pt idx="4">
                  <c:v>Iceland</c:v>
                </c:pt>
                <c:pt idx="5">
                  <c:v>Hungary</c:v>
                </c:pt>
                <c:pt idx="6">
                  <c:v>Norway</c:v>
                </c:pt>
                <c:pt idx="7">
                  <c:v>Poland</c:v>
                </c:pt>
                <c:pt idx="8">
                  <c:v>Slovenia</c:v>
                </c:pt>
                <c:pt idx="9">
                  <c:v>Greece</c:v>
                </c:pt>
                <c:pt idx="10">
                  <c:v>Finland</c:v>
                </c:pt>
                <c:pt idx="11">
                  <c:v>Sweden</c:v>
                </c:pt>
                <c:pt idx="12">
                  <c:v>Belgium</c:v>
                </c:pt>
                <c:pt idx="13">
                  <c:v>Portugal</c:v>
                </c:pt>
                <c:pt idx="14">
                  <c:v>Italy</c:v>
                </c:pt>
                <c:pt idx="15">
                  <c:v>Spain</c:v>
                </c:pt>
                <c:pt idx="16">
                  <c:v>Switzerland</c:v>
                </c:pt>
                <c:pt idx="17">
                  <c:v>Ireland</c:v>
                </c:pt>
                <c:pt idx="18">
                  <c:v>United States (2010)</c:v>
                </c:pt>
                <c:pt idx="19">
                  <c:v>France</c:v>
                </c:pt>
                <c:pt idx="20">
                  <c:v>Austria</c:v>
                </c:pt>
                <c:pt idx="21">
                  <c:v>United Kingdom</c:v>
                </c:pt>
                <c:pt idx="22">
                  <c:v>Netherlands</c:v>
                </c:pt>
                <c:pt idx="23">
                  <c:v>Luxembourg</c:v>
                </c:pt>
                <c:pt idx="24">
                  <c:v>Germany</c:v>
                </c:pt>
              </c:strCache>
            </c:strRef>
          </c:cat>
          <c:val>
            <c:numRef>
              <c:f>'Figure 1'!$B$3:$B$27</c:f>
              <c:numCache>
                <c:formatCode>0.0%</c:formatCode>
                <c:ptCount val="25"/>
                <c:pt idx="0">
                  <c:v>5.2000215334186639E-2</c:v>
                </c:pt>
                <c:pt idx="1">
                  <c:v>7.2461822885946936E-2</c:v>
                </c:pt>
                <c:pt idx="2">
                  <c:v>7.6205268813452687E-2</c:v>
                </c:pt>
                <c:pt idx="3">
                  <c:v>0.1365210572989094</c:v>
                </c:pt>
                <c:pt idx="4">
                  <c:v>0.15642326719308486</c:v>
                </c:pt>
                <c:pt idx="5">
                  <c:v>0.15677966386814723</c:v>
                </c:pt>
                <c:pt idx="6">
                  <c:v>0.23139581116383168</c:v>
                </c:pt>
                <c:pt idx="7">
                  <c:v>0.24555400711176301</c:v>
                </c:pt>
                <c:pt idx="8">
                  <c:v>0.25030423055042672</c:v>
                </c:pt>
                <c:pt idx="9">
                  <c:v>0.25052168609510828</c:v>
                </c:pt>
                <c:pt idx="10">
                  <c:v>0.270843895407054</c:v>
                </c:pt>
                <c:pt idx="11">
                  <c:v>0.29361523750651963</c:v>
                </c:pt>
                <c:pt idx="12">
                  <c:v>0.31230228327949172</c:v>
                </c:pt>
                <c:pt idx="13">
                  <c:v>0.31453302415607065</c:v>
                </c:pt>
                <c:pt idx="14">
                  <c:v>0.3178782724150595</c:v>
                </c:pt>
                <c:pt idx="15">
                  <c:v>0.33251203331349111</c:v>
                </c:pt>
                <c:pt idx="16">
                  <c:v>0.34177548503248867</c:v>
                </c:pt>
                <c:pt idx="17">
                  <c:v>0.34774286628842876</c:v>
                </c:pt>
                <c:pt idx="18">
                  <c:v>0.34900410332827625</c:v>
                </c:pt>
                <c:pt idx="19">
                  <c:v>0.36950129126750142</c:v>
                </c:pt>
                <c:pt idx="20">
                  <c:v>0.38609380074224842</c:v>
                </c:pt>
                <c:pt idx="21">
                  <c:v>0.39620417311114475</c:v>
                </c:pt>
                <c:pt idx="22">
                  <c:v>0.41421974220059743</c:v>
                </c:pt>
                <c:pt idx="23">
                  <c:v>0.44228839762083139</c:v>
                </c:pt>
                <c:pt idx="24">
                  <c:v>0.44820259883016189</c:v>
                </c:pt>
              </c:numCache>
            </c:numRef>
          </c:val>
        </c:ser>
        <c:dLbls>
          <c:showLegendKey val="0"/>
          <c:showVal val="0"/>
          <c:showCatName val="0"/>
          <c:showSerName val="0"/>
          <c:showPercent val="0"/>
          <c:showBubbleSize val="0"/>
        </c:dLbls>
        <c:gapWidth val="42"/>
        <c:axId val="141366784"/>
        <c:axId val="139730944"/>
      </c:barChart>
      <c:lineChart>
        <c:grouping val="standard"/>
        <c:varyColors val="0"/>
        <c:ser>
          <c:idx val="1"/>
          <c:order val="1"/>
          <c:tx>
            <c:strRef>
              <c:f>'Figure 1'!$C$1:$C$2</c:f>
              <c:strCache>
                <c:ptCount val="1"/>
                <c:pt idx="0">
                  <c:v>OECD-25</c:v>
                </c:pt>
              </c:strCache>
            </c:strRef>
          </c:tx>
          <c:spPr>
            <a:ln w="31750">
              <a:solidFill>
                <a:srgbClr val="BE4B48"/>
              </a:solidFill>
              <a:prstDash val="dash"/>
            </a:ln>
          </c:spPr>
          <c:marker>
            <c:symbol val="none"/>
          </c:marker>
          <c:cat>
            <c:strRef>
              <c:f>'Figure 1'!$A$3:$A$27</c:f>
              <c:strCache>
                <c:ptCount val="25"/>
                <c:pt idx="0">
                  <c:v>Estonia</c:v>
                </c:pt>
                <c:pt idx="1">
                  <c:v>Slovak Republic</c:v>
                </c:pt>
                <c:pt idx="2">
                  <c:v>Denmark</c:v>
                </c:pt>
                <c:pt idx="3">
                  <c:v>Czech Republic</c:v>
                </c:pt>
                <c:pt idx="4">
                  <c:v>Iceland</c:v>
                </c:pt>
                <c:pt idx="5">
                  <c:v>Hungary</c:v>
                </c:pt>
                <c:pt idx="6">
                  <c:v>Norway</c:v>
                </c:pt>
                <c:pt idx="7">
                  <c:v>Poland</c:v>
                </c:pt>
                <c:pt idx="8">
                  <c:v>Slovenia</c:v>
                </c:pt>
                <c:pt idx="9">
                  <c:v>Greece</c:v>
                </c:pt>
                <c:pt idx="10">
                  <c:v>Finland</c:v>
                </c:pt>
                <c:pt idx="11">
                  <c:v>Sweden</c:v>
                </c:pt>
                <c:pt idx="12">
                  <c:v>Belgium</c:v>
                </c:pt>
                <c:pt idx="13">
                  <c:v>Portugal</c:v>
                </c:pt>
                <c:pt idx="14">
                  <c:v>Italy</c:v>
                </c:pt>
                <c:pt idx="15">
                  <c:v>Spain</c:v>
                </c:pt>
                <c:pt idx="16">
                  <c:v>Switzerland</c:v>
                </c:pt>
                <c:pt idx="17">
                  <c:v>Ireland</c:v>
                </c:pt>
                <c:pt idx="18">
                  <c:v>United States (2010)</c:v>
                </c:pt>
                <c:pt idx="19">
                  <c:v>France</c:v>
                </c:pt>
                <c:pt idx="20">
                  <c:v>Austria</c:v>
                </c:pt>
                <c:pt idx="21">
                  <c:v>United Kingdom</c:v>
                </c:pt>
                <c:pt idx="22">
                  <c:v>Netherlands</c:v>
                </c:pt>
                <c:pt idx="23">
                  <c:v>Luxembourg</c:v>
                </c:pt>
                <c:pt idx="24">
                  <c:v>Germany</c:v>
                </c:pt>
              </c:strCache>
            </c:strRef>
          </c:cat>
          <c:val>
            <c:numRef>
              <c:f>'Figure 1'!$C$3:$C$27</c:f>
              <c:numCache>
                <c:formatCode>0.0%</c:formatCode>
                <c:ptCount val="25"/>
                <c:pt idx="0">
                  <c:v>0.27859536939256896</c:v>
                </c:pt>
                <c:pt idx="1">
                  <c:v>0.27859536939256896</c:v>
                </c:pt>
                <c:pt idx="2">
                  <c:v>0.27859536939256896</c:v>
                </c:pt>
                <c:pt idx="3">
                  <c:v>0.27859536939256896</c:v>
                </c:pt>
                <c:pt idx="4">
                  <c:v>0.27859536939256896</c:v>
                </c:pt>
                <c:pt idx="5">
                  <c:v>0.27859536939256896</c:v>
                </c:pt>
                <c:pt idx="6">
                  <c:v>0.27859536939256896</c:v>
                </c:pt>
                <c:pt idx="7">
                  <c:v>0.27859536939256896</c:v>
                </c:pt>
                <c:pt idx="8">
                  <c:v>0.27859536939256896</c:v>
                </c:pt>
                <c:pt idx="9">
                  <c:v>0.27859536939256896</c:v>
                </c:pt>
                <c:pt idx="10">
                  <c:v>0.27859536939256896</c:v>
                </c:pt>
                <c:pt idx="11">
                  <c:v>0.27859536939256896</c:v>
                </c:pt>
                <c:pt idx="12">
                  <c:v>0.27859536939256896</c:v>
                </c:pt>
                <c:pt idx="13">
                  <c:v>0.27859536939256896</c:v>
                </c:pt>
                <c:pt idx="14">
                  <c:v>0.27859536939256896</c:v>
                </c:pt>
                <c:pt idx="15">
                  <c:v>0.27859536939256896</c:v>
                </c:pt>
                <c:pt idx="16">
                  <c:v>0.27859536939256896</c:v>
                </c:pt>
                <c:pt idx="17">
                  <c:v>0.27859536939256896</c:v>
                </c:pt>
                <c:pt idx="18">
                  <c:v>0.27859536939256896</c:v>
                </c:pt>
                <c:pt idx="19">
                  <c:v>0.27859536939256896</c:v>
                </c:pt>
                <c:pt idx="20">
                  <c:v>0.27859536939256896</c:v>
                </c:pt>
                <c:pt idx="21">
                  <c:v>0.27859536939256896</c:v>
                </c:pt>
                <c:pt idx="22">
                  <c:v>0.27859536939256896</c:v>
                </c:pt>
                <c:pt idx="23">
                  <c:v>0.27859536939256896</c:v>
                </c:pt>
                <c:pt idx="24">
                  <c:v>0.27859536939256896</c:v>
                </c:pt>
              </c:numCache>
            </c:numRef>
          </c:val>
          <c:smooth val="0"/>
        </c:ser>
        <c:dLbls>
          <c:showLegendKey val="0"/>
          <c:showVal val="0"/>
          <c:showCatName val="0"/>
          <c:showSerName val="0"/>
          <c:showPercent val="0"/>
          <c:showBubbleSize val="0"/>
        </c:dLbls>
        <c:marker val="1"/>
        <c:smooth val="0"/>
        <c:axId val="141366784"/>
        <c:axId val="139730944"/>
      </c:lineChart>
      <c:catAx>
        <c:axId val="141366784"/>
        <c:scaling>
          <c:orientation val="minMax"/>
        </c:scaling>
        <c:delete val="0"/>
        <c:axPos val="b"/>
        <c:majorTickMark val="none"/>
        <c:minorTickMark val="none"/>
        <c:tickLblPos val="nextTo"/>
        <c:crossAx val="139730944"/>
        <c:crosses val="autoZero"/>
        <c:auto val="1"/>
        <c:lblAlgn val="ctr"/>
        <c:lblOffset val="100"/>
        <c:noMultiLvlLbl val="0"/>
      </c:catAx>
      <c:valAx>
        <c:axId val="139730944"/>
        <c:scaling>
          <c:orientation val="minMax"/>
        </c:scaling>
        <c:delete val="0"/>
        <c:axPos val="l"/>
        <c:majorGridlines/>
        <c:numFmt formatCode="0%" sourceLinked="0"/>
        <c:majorTickMark val="none"/>
        <c:minorTickMark val="none"/>
        <c:tickLblPos val="nextTo"/>
        <c:crossAx val="141366784"/>
        <c:crosses val="autoZero"/>
        <c:crossBetween val="between"/>
      </c:valAx>
      <c:spPr>
        <a:ln>
          <a:solidFill>
            <a:schemeClr val="bg1">
              <a:lumMod val="50000"/>
            </a:schemeClr>
          </a:solidFill>
        </a:ln>
      </c:spPr>
    </c:plotArea>
    <c:plotVisOnly val="1"/>
    <c:dispBlanksAs val="gap"/>
    <c:showDLblsOverMax val="0"/>
  </c:chart>
  <c:spPr>
    <a:ln>
      <a:noFill/>
    </a:ln>
  </c:spPr>
  <c:txPr>
    <a:bodyPr/>
    <a:lstStyle/>
    <a:p>
      <a:pPr>
        <a:defRPr sz="1000">
          <a:latin typeface="Verdana" panose="020B0604030504040204" pitchFamily="34" charset="0"/>
          <a:ea typeface="Verdana" panose="020B0604030504040204" pitchFamily="34" charset="0"/>
          <a:cs typeface="Verdana" panose="020B0604030504040204" pitchFamily="34" charset="0"/>
        </a:defRPr>
      </a:pPr>
      <a:endParaRPr lang="es-E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486510460022693E-2"/>
          <c:y val="9.5871682706328371E-2"/>
          <c:w val="0.93631063014870164"/>
          <c:h val="0.56620635753864101"/>
        </c:manualLayout>
      </c:layout>
      <c:barChart>
        <c:barDir val="col"/>
        <c:grouping val="clustered"/>
        <c:varyColors val="0"/>
        <c:ser>
          <c:idx val="2"/>
          <c:order val="0"/>
          <c:tx>
            <c:strRef>
              <c:f>'Figure 8'!$D$83</c:f>
              <c:strCache>
                <c:ptCount val="1"/>
                <c:pt idx="0">
                  <c:v>% of the population receiving formal care at home</c:v>
                </c:pt>
              </c:strCache>
            </c:strRef>
          </c:tx>
          <c:spPr>
            <a:solidFill>
              <a:schemeClr val="bg1">
                <a:lumMod val="75000"/>
              </a:schemeClr>
            </a:solidFill>
          </c:spPr>
          <c:invertIfNegative val="0"/>
          <c:dLbls>
            <c:numFmt formatCode="#,##0.0" sourceLinked="0"/>
            <c:txPr>
              <a:bodyPr/>
              <a:lstStyle/>
              <a:p>
                <a:pPr>
                  <a:defRPr sz="800" b="0" i="0" u="none" strike="noStrike" baseline="0">
                    <a:solidFill>
                      <a:srgbClr val="000000"/>
                    </a:solidFill>
                    <a:latin typeface="Arial"/>
                    <a:ea typeface="Arial"/>
                    <a:cs typeface="Arial"/>
                  </a:defRPr>
                </a:pPr>
                <a:endParaRPr lang="es-ES"/>
              </a:p>
            </c:txPr>
            <c:dLblPos val="ctr"/>
            <c:showLegendKey val="0"/>
            <c:showVal val="1"/>
            <c:showCatName val="0"/>
            <c:showSerName val="0"/>
            <c:showPercent val="0"/>
            <c:showBubbleSize val="0"/>
            <c:showLeaderLines val="0"/>
          </c:dLbls>
          <c:cat>
            <c:strRef>
              <c:f>'Figure 8'!$A$84:$A$96</c:f>
              <c:strCache>
                <c:ptCount val="13"/>
                <c:pt idx="0">
                  <c:v>Greece</c:v>
                </c:pt>
                <c:pt idx="1">
                  <c:v>Czech Republic</c:v>
                </c:pt>
                <c:pt idx="2">
                  <c:v>Germany</c:v>
                </c:pt>
                <c:pt idx="3">
                  <c:v>Ireland</c:v>
                </c:pt>
                <c:pt idx="4">
                  <c:v>Italy</c:v>
                </c:pt>
                <c:pt idx="5">
                  <c:v>Austria</c:v>
                </c:pt>
                <c:pt idx="6">
                  <c:v>Sweden</c:v>
                </c:pt>
                <c:pt idx="7">
                  <c:v>Spain</c:v>
                </c:pt>
                <c:pt idx="8">
                  <c:v>Denmark</c:v>
                </c:pt>
                <c:pt idx="9">
                  <c:v>Netherlands</c:v>
                </c:pt>
                <c:pt idx="10">
                  <c:v>Switzerland</c:v>
                </c:pt>
                <c:pt idx="11">
                  <c:v>Belgium</c:v>
                </c:pt>
                <c:pt idx="12">
                  <c:v>France</c:v>
                </c:pt>
              </c:strCache>
            </c:strRef>
          </c:cat>
          <c:val>
            <c:numRef>
              <c:f>'Figure 8'!$D$84:$D$96</c:f>
              <c:numCache>
                <c:formatCode>General</c:formatCode>
                <c:ptCount val="13"/>
                <c:pt idx="0">
                  <c:v>2.4</c:v>
                </c:pt>
                <c:pt idx="1">
                  <c:v>3.56</c:v>
                </c:pt>
                <c:pt idx="2">
                  <c:v>5.07</c:v>
                </c:pt>
                <c:pt idx="3">
                  <c:v>5.15</c:v>
                </c:pt>
                <c:pt idx="4">
                  <c:v>5.44</c:v>
                </c:pt>
                <c:pt idx="5">
                  <c:v>6.05</c:v>
                </c:pt>
                <c:pt idx="6">
                  <c:v>5.75</c:v>
                </c:pt>
                <c:pt idx="7">
                  <c:v>6.82</c:v>
                </c:pt>
                <c:pt idx="8">
                  <c:v>9.74</c:v>
                </c:pt>
                <c:pt idx="9">
                  <c:v>10.92</c:v>
                </c:pt>
                <c:pt idx="10">
                  <c:v>10.87</c:v>
                </c:pt>
                <c:pt idx="11">
                  <c:v>14.07</c:v>
                </c:pt>
                <c:pt idx="12">
                  <c:v>17.600000000000001</c:v>
                </c:pt>
              </c:numCache>
            </c:numRef>
          </c:val>
        </c:ser>
        <c:dLbls>
          <c:showLegendKey val="0"/>
          <c:showVal val="0"/>
          <c:showCatName val="0"/>
          <c:showSerName val="0"/>
          <c:showPercent val="0"/>
          <c:showBubbleSize val="0"/>
        </c:dLbls>
        <c:gapWidth val="50"/>
        <c:axId val="143599616"/>
        <c:axId val="143994240"/>
      </c:barChart>
      <c:catAx>
        <c:axId val="1435996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Arial"/>
                <a:ea typeface="Arial"/>
                <a:cs typeface="Arial"/>
              </a:defRPr>
            </a:pPr>
            <a:endParaRPr lang="es-ES"/>
          </a:p>
        </c:txPr>
        <c:crossAx val="143994240"/>
        <c:crosses val="autoZero"/>
        <c:auto val="1"/>
        <c:lblAlgn val="ctr"/>
        <c:lblOffset val="100"/>
        <c:noMultiLvlLbl val="0"/>
      </c:catAx>
      <c:valAx>
        <c:axId val="143994240"/>
        <c:scaling>
          <c:orientation val="minMax"/>
          <c:max val="18"/>
        </c:scaling>
        <c:delete val="0"/>
        <c:axPos val="l"/>
        <c:majorGridlines>
          <c:spPr>
            <a:ln>
              <a:solidFill>
                <a:schemeClr val="bg1">
                  <a:lumMod val="75000"/>
                </a:schemeClr>
              </a:solidFill>
            </a:ln>
          </c:spPr>
        </c:majorGridlines>
        <c:title>
          <c:tx>
            <c:rich>
              <a:bodyPr rot="0" vert="horz"/>
              <a:lstStyle/>
              <a:p>
                <a:pPr algn="ctr">
                  <a:defRPr sz="800" b="1" i="0" u="none" strike="noStrike" baseline="0">
                    <a:solidFill>
                      <a:srgbClr val="000000"/>
                    </a:solidFill>
                    <a:latin typeface="Arial"/>
                    <a:ea typeface="Arial"/>
                    <a:cs typeface="Arial"/>
                  </a:defRPr>
                </a:pPr>
                <a:r>
                  <a:rPr lang="en-GB"/>
                  <a:t>%</a:t>
                </a:r>
              </a:p>
            </c:rich>
          </c:tx>
          <c:layout>
            <c:manualLayout>
              <c:xMode val="edge"/>
              <c:yMode val="edge"/>
              <c:x val="1.1554065001134118E-2"/>
              <c:y val="5.0636337124526096E-3"/>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3599616"/>
        <c:crosses val="autoZero"/>
        <c:crossBetween val="between"/>
      </c:valAx>
    </c:plotArea>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568764568768E-2"/>
          <c:y val="0.10521662370679001"/>
          <c:w val="0.85839160839160844"/>
          <c:h val="0.60906888881042331"/>
        </c:manualLayout>
      </c:layout>
      <c:barChart>
        <c:barDir val="col"/>
        <c:grouping val="clustered"/>
        <c:varyColors val="0"/>
        <c:ser>
          <c:idx val="2"/>
          <c:order val="0"/>
          <c:tx>
            <c:strRef>
              <c:f>'Figure 9'!$E$63</c:f>
              <c:strCache>
                <c:ptCount val="1"/>
                <c:pt idx="0">
                  <c:v>total</c:v>
                </c:pt>
              </c:strCache>
            </c:strRef>
          </c:tx>
          <c:spPr>
            <a:solidFill>
              <a:schemeClr val="bg1">
                <a:lumMod val="5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9'!$E$65:$E$81</c:f>
              <c:numCache>
                <c:formatCode>0.00</c:formatCode>
                <c:ptCount val="17"/>
                <c:pt idx="0">
                  <c:v>77.58</c:v>
                </c:pt>
                <c:pt idx="1">
                  <c:v>75.58</c:v>
                </c:pt>
                <c:pt idx="2">
                  <c:v>69.31</c:v>
                </c:pt>
                <c:pt idx="3">
                  <c:v>68.02</c:v>
                </c:pt>
                <c:pt idx="4">
                  <c:v>67.709999999999994</c:v>
                </c:pt>
                <c:pt idx="5">
                  <c:v>66.260000000000005</c:v>
                </c:pt>
                <c:pt idx="6">
                  <c:v>65.53</c:v>
                </c:pt>
                <c:pt idx="7">
                  <c:v>65.41</c:v>
                </c:pt>
                <c:pt idx="8">
                  <c:v>64.94804156674661</c:v>
                </c:pt>
                <c:pt idx="9">
                  <c:v>64.48</c:v>
                </c:pt>
                <c:pt idx="10">
                  <c:v>63.52</c:v>
                </c:pt>
                <c:pt idx="11">
                  <c:v>62.92</c:v>
                </c:pt>
                <c:pt idx="12">
                  <c:v>62.2</c:v>
                </c:pt>
                <c:pt idx="13">
                  <c:v>61.85</c:v>
                </c:pt>
                <c:pt idx="14">
                  <c:v>61.05</c:v>
                </c:pt>
                <c:pt idx="15">
                  <c:v>60.73</c:v>
                </c:pt>
                <c:pt idx="16">
                  <c:v>60.7</c:v>
                </c:pt>
              </c:numCache>
            </c:numRef>
          </c:val>
        </c:ser>
        <c:dLbls>
          <c:showLegendKey val="0"/>
          <c:showVal val="0"/>
          <c:showCatName val="0"/>
          <c:showSerName val="0"/>
          <c:showPercent val="0"/>
          <c:showBubbleSize val="0"/>
        </c:dLbls>
        <c:gapWidth val="50"/>
        <c:axId val="142489600"/>
        <c:axId val="143995968"/>
      </c:barChart>
      <c:barChart>
        <c:barDir val="col"/>
        <c:grouping val="clustered"/>
        <c:varyColors val="0"/>
        <c:ser>
          <c:idx val="0"/>
          <c:order val="1"/>
          <c:tx>
            <c:strRef>
              <c:f>'Figure 9'!$C$63</c:f>
              <c:strCache>
                <c:ptCount val="1"/>
                <c:pt idx="0">
                  <c:v>female</c:v>
                </c:pt>
              </c:strCache>
            </c:strRef>
          </c:tx>
          <c:spPr>
            <a:solidFill>
              <a:schemeClr val="accent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9'!$C$65:$C$81</c:f>
              <c:numCache>
                <c:formatCode>0.00</c:formatCode>
                <c:ptCount val="17"/>
                <c:pt idx="0">
                  <c:v>15.23</c:v>
                </c:pt>
                <c:pt idx="1">
                  <c:v>17.41</c:v>
                </c:pt>
                <c:pt idx="2">
                  <c:v>21.28</c:v>
                </c:pt>
                <c:pt idx="3">
                  <c:v>20.83</c:v>
                </c:pt>
                <c:pt idx="4">
                  <c:v>14.17</c:v>
                </c:pt>
                <c:pt idx="5">
                  <c:v>13.86</c:v>
                </c:pt>
                <c:pt idx="6">
                  <c:v>17.920000000000002</c:v>
                </c:pt>
                <c:pt idx="7">
                  <c:v>15.91</c:v>
                </c:pt>
                <c:pt idx="8">
                  <c:v>16.25</c:v>
                </c:pt>
                <c:pt idx="9">
                  <c:v>24.85</c:v>
                </c:pt>
                <c:pt idx="10">
                  <c:v>18.16</c:v>
                </c:pt>
                <c:pt idx="11">
                  <c:v>18.14</c:v>
                </c:pt>
                <c:pt idx="12">
                  <c:v>15.28</c:v>
                </c:pt>
                <c:pt idx="13">
                  <c:v>3.6</c:v>
                </c:pt>
                <c:pt idx="14">
                  <c:v>17.02</c:v>
                </c:pt>
                <c:pt idx="15">
                  <c:v>13.56</c:v>
                </c:pt>
                <c:pt idx="16">
                  <c:v>11.64</c:v>
                </c:pt>
              </c:numCache>
            </c:numRef>
          </c:val>
        </c:ser>
        <c:ser>
          <c:idx val="1"/>
          <c:order val="2"/>
          <c:tx>
            <c:strRef>
              <c:f>'Figure 9'!$D$63</c:f>
              <c:strCache>
                <c:ptCount val="1"/>
                <c:pt idx="0">
                  <c:v>male</c:v>
                </c:pt>
              </c:strCache>
            </c:strRef>
          </c:tx>
          <c:spPr>
            <a:solidFill>
              <a:schemeClr val="tx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9'!$D$65:$D$81</c:f>
              <c:numCache>
                <c:formatCode>0.00</c:formatCode>
                <c:ptCount val="17"/>
                <c:pt idx="0">
                  <c:v>5.21</c:v>
                </c:pt>
                <c:pt idx="1">
                  <c:v>5.95</c:v>
                </c:pt>
                <c:pt idx="2">
                  <c:v>10.8</c:v>
                </c:pt>
                <c:pt idx="3">
                  <c:v>12.38</c:v>
                </c:pt>
                <c:pt idx="4">
                  <c:v>6.96</c:v>
                </c:pt>
                <c:pt idx="5">
                  <c:v>8.2799999999999994</c:v>
                </c:pt>
                <c:pt idx="6">
                  <c:v>10.3</c:v>
                </c:pt>
                <c:pt idx="7">
                  <c:v>8.9499999999999993</c:v>
                </c:pt>
                <c:pt idx="8">
                  <c:v>8.77</c:v>
                </c:pt>
                <c:pt idx="9">
                  <c:v>16.100000000000001</c:v>
                </c:pt>
                <c:pt idx="10">
                  <c:v>11.27</c:v>
                </c:pt>
                <c:pt idx="11">
                  <c:v>11.22</c:v>
                </c:pt>
                <c:pt idx="12">
                  <c:v>9.56</c:v>
                </c:pt>
                <c:pt idx="13">
                  <c:v>2.2000000000000002</c:v>
                </c:pt>
                <c:pt idx="14">
                  <c:v>11.09</c:v>
                </c:pt>
                <c:pt idx="15">
                  <c:v>8.85</c:v>
                </c:pt>
                <c:pt idx="16">
                  <c:v>13.19</c:v>
                </c:pt>
              </c:numCache>
            </c:numRef>
          </c:val>
        </c:ser>
        <c:dLbls>
          <c:showLegendKey val="0"/>
          <c:showVal val="0"/>
          <c:showCatName val="0"/>
          <c:showSerName val="0"/>
          <c:showPercent val="0"/>
          <c:showBubbleSize val="0"/>
        </c:dLbls>
        <c:gapWidth val="50"/>
        <c:axId val="144757248"/>
        <c:axId val="143996544"/>
      </c:barChart>
      <c:catAx>
        <c:axId val="142489600"/>
        <c:scaling>
          <c:orientation val="minMax"/>
        </c:scaling>
        <c:delete val="0"/>
        <c:axPos val="b"/>
        <c:numFmt formatCode="General" sourceLinked="1"/>
        <c:majorTickMark val="out"/>
        <c:minorTickMark val="none"/>
        <c:tickLblPos val="nextTo"/>
        <c:txPr>
          <a:bodyPr rot="-2100000" vert="horz"/>
          <a:lstStyle/>
          <a:p>
            <a:pPr>
              <a:defRPr sz="800" b="0" i="0" u="none" strike="noStrike" baseline="0">
                <a:solidFill>
                  <a:srgbClr val="000000"/>
                </a:solidFill>
                <a:latin typeface="Arial"/>
                <a:ea typeface="Arial"/>
                <a:cs typeface="Arial"/>
              </a:defRPr>
            </a:pPr>
            <a:endParaRPr lang="es-ES"/>
          </a:p>
        </c:txPr>
        <c:crossAx val="143995968"/>
        <c:crosses val="autoZero"/>
        <c:auto val="1"/>
        <c:lblAlgn val="ctr"/>
        <c:lblOffset val="100"/>
        <c:noMultiLvlLbl val="0"/>
      </c:catAx>
      <c:valAx>
        <c:axId val="143995968"/>
        <c:scaling>
          <c:orientation val="minMax"/>
        </c:scaling>
        <c:delete val="0"/>
        <c:axPos val="l"/>
        <c:majorGridlines>
          <c:spPr>
            <a:ln>
              <a:solidFill>
                <a:schemeClr val="bg1">
                  <a:lumMod val="75000"/>
                </a:schemeClr>
              </a:solidFill>
            </a:ln>
          </c:spPr>
        </c:majorGridlines>
        <c:title>
          <c:tx>
            <c:rich>
              <a:bodyPr/>
              <a:lstStyle/>
              <a:p>
                <a:pPr>
                  <a:defRPr sz="800" b="0" i="0" u="none" strike="noStrike" baseline="0">
                    <a:solidFill>
                      <a:srgbClr val="000000"/>
                    </a:solidFill>
                    <a:latin typeface="Arial"/>
                    <a:ea typeface="Arial"/>
                    <a:cs typeface="Arial"/>
                  </a:defRPr>
                </a:pPr>
                <a:r>
                  <a:rPr lang="en-GB"/>
                  <a:t>% caregivers</a:t>
                </a:r>
              </a:p>
            </c:rich>
          </c:tx>
          <c:layout>
            <c:manualLayout>
              <c:xMode val="edge"/>
              <c:yMode val="edge"/>
              <c:x val="5.6347851623442171E-5"/>
              <c:y val="0.33661193696079467"/>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2489600"/>
        <c:crosses val="autoZero"/>
        <c:crossBetween val="between"/>
      </c:valAx>
      <c:catAx>
        <c:axId val="144757248"/>
        <c:scaling>
          <c:orientation val="minMax"/>
        </c:scaling>
        <c:delete val="1"/>
        <c:axPos val="b"/>
        <c:majorTickMark val="out"/>
        <c:minorTickMark val="none"/>
        <c:tickLblPos val="nextTo"/>
        <c:crossAx val="143996544"/>
        <c:crosses val="autoZero"/>
        <c:auto val="1"/>
        <c:lblAlgn val="ctr"/>
        <c:lblOffset val="100"/>
        <c:noMultiLvlLbl val="0"/>
      </c:catAx>
      <c:valAx>
        <c:axId val="143996544"/>
        <c:scaling>
          <c:orientation val="minMax"/>
          <c:max val="50"/>
        </c:scaling>
        <c:delete val="0"/>
        <c:axPos val="r"/>
        <c:title>
          <c:tx>
            <c:rich>
              <a:bodyPr/>
              <a:lstStyle/>
              <a:p>
                <a:pPr>
                  <a:defRPr sz="800" b="0" i="0" u="none" strike="noStrike" baseline="0">
                    <a:solidFill>
                      <a:srgbClr val="000000"/>
                    </a:solidFill>
                    <a:latin typeface="Arial"/>
                    <a:ea typeface="Arial"/>
                    <a:cs typeface="Arial"/>
                  </a:defRPr>
                </a:pPr>
                <a:r>
                  <a:rPr lang="en-GB"/>
                  <a:t>% population</a:t>
                </a:r>
              </a:p>
            </c:rich>
          </c:tx>
          <c:layout>
            <c:manualLayout>
              <c:xMode val="edge"/>
              <c:yMode val="edge"/>
              <c:x val="0.96976873520180606"/>
              <c:y val="0.30734413803655708"/>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4757248"/>
        <c:crosses val="max"/>
        <c:crossBetween val="between"/>
      </c:valAx>
      <c:spPr>
        <a:ln>
          <a:noFill/>
        </a:ln>
      </c:spPr>
    </c:plotArea>
    <c:legend>
      <c:legendPos val="t"/>
      <c:layout>
        <c:manualLayout>
          <c:xMode val="edge"/>
          <c:yMode val="edge"/>
          <c:x val="6.5587981572233542E-2"/>
          <c:y val="2.0725256876522723E-2"/>
          <c:w val="0.85949984398803292"/>
          <c:h val="6.0706895942939862E-2"/>
        </c:manualLayout>
      </c:layout>
      <c:overlay val="0"/>
      <c:txPr>
        <a:bodyPr/>
        <a:lstStyle/>
        <a:p>
          <a:pPr>
            <a:defRPr sz="47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67" l="0.70000000000000062" r="0.70000000000000062" t="0.7500000000000016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568764568768E-2"/>
          <c:y val="0.10521662370679007"/>
          <c:w val="0.85839160839160866"/>
          <c:h val="0.60906888881042331"/>
        </c:manualLayout>
      </c:layout>
      <c:barChart>
        <c:barDir val="col"/>
        <c:grouping val="clustered"/>
        <c:varyColors val="0"/>
        <c:ser>
          <c:idx val="2"/>
          <c:order val="0"/>
          <c:tx>
            <c:strRef>
              <c:f>'Figure 9'!$I$63</c:f>
              <c:strCache>
                <c:ptCount val="1"/>
                <c:pt idx="0">
                  <c:v>total</c:v>
                </c:pt>
              </c:strCache>
            </c:strRef>
          </c:tx>
          <c:spPr>
            <a:solidFill>
              <a:schemeClr val="bg1">
                <a:lumMod val="5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9'!$I$65:$I$81</c:f>
              <c:numCache>
                <c:formatCode>0.00</c:formatCode>
                <c:ptCount val="17"/>
                <c:pt idx="0">
                  <c:v>68.09</c:v>
                </c:pt>
                <c:pt idx="1">
                  <c:v>58.93</c:v>
                </c:pt>
                <c:pt idx="2">
                  <c:v>66.67</c:v>
                </c:pt>
                <c:pt idx="3">
                  <c:v>66</c:v>
                </c:pt>
                <c:pt idx="4">
                  <c:v>75.09</c:v>
                </c:pt>
                <c:pt idx="5">
                  <c:v>66.77</c:v>
                </c:pt>
                <c:pt idx="6">
                  <c:v>64.42</c:v>
                </c:pt>
                <c:pt idx="7">
                  <c:v>48.81</c:v>
                </c:pt>
                <c:pt idx="8">
                  <c:v>70.63</c:v>
                </c:pt>
                <c:pt idx="9">
                  <c:v>68.010000000000005</c:v>
                </c:pt>
                <c:pt idx="10">
                  <c:v>54.21</c:v>
                </c:pt>
                <c:pt idx="11">
                  <c:v>70.03</c:v>
                </c:pt>
                <c:pt idx="12">
                  <c:v>61.67</c:v>
                </c:pt>
                <c:pt idx="13">
                  <c:v>61.13</c:v>
                </c:pt>
                <c:pt idx="14">
                  <c:v>65.13</c:v>
                </c:pt>
                <c:pt idx="15">
                  <c:v>65.909090909090907</c:v>
                </c:pt>
                <c:pt idx="16">
                  <c:v>66.150000000000006</c:v>
                </c:pt>
              </c:numCache>
            </c:numRef>
          </c:val>
        </c:ser>
        <c:dLbls>
          <c:showLegendKey val="0"/>
          <c:showVal val="0"/>
          <c:showCatName val="0"/>
          <c:showSerName val="0"/>
          <c:showPercent val="0"/>
          <c:showBubbleSize val="0"/>
        </c:dLbls>
        <c:gapWidth val="50"/>
        <c:axId val="144758272"/>
        <c:axId val="144801792"/>
      </c:barChart>
      <c:barChart>
        <c:barDir val="col"/>
        <c:grouping val="clustered"/>
        <c:varyColors val="0"/>
        <c:ser>
          <c:idx val="0"/>
          <c:order val="1"/>
          <c:tx>
            <c:strRef>
              <c:f>'Figure 9'!$G$63</c:f>
              <c:strCache>
                <c:ptCount val="1"/>
                <c:pt idx="0">
                  <c:v>female</c:v>
                </c:pt>
              </c:strCache>
            </c:strRef>
          </c:tx>
          <c:spPr>
            <a:solidFill>
              <a:schemeClr val="accent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9'!$G$65:$G$81</c:f>
              <c:numCache>
                <c:formatCode>0.00</c:formatCode>
                <c:ptCount val="17"/>
                <c:pt idx="0">
                  <c:v>9.6300000000000008</c:v>
                </c:pt>
                <c:pt idx="1">
                  <c:v>7.87</c:v>
                </c:pt>
                <c:pt idx="2">
                  <c:v>13.87</c:v>
                </c:pt>
                <c:pt idx="3">
                  <c:v>18.25</c:v>
                </c:pt>
                <c:pt idx="4">
                  <c:v>8.92</c:v>
                </c:pt>
                <c:pt idx="5">
                  <c:v>14.93</c:v>
                </c:pt>
                <c:pt idx="6">
                  <c:v>9.43</c:v>
                </c:pt>
                <c:pt idx="7">
                  <c:v>8.15</c:v>
                </c:pt>
                <c:pt idx="8">
                  <c:v>12.89</c:v>
                </c:pt>
                <c:pt idx="9">
                  <c:v>16.09</c:v>
                </c:pt>
                <c:pt idx="10">
                  <c:v>18.079999999999998</c:v>
                </c:pt>
                <c:pt idx="11">
                  <c:v>11.29</c:v>
                </c:pt>
                <c:pt idx="12">
                  <c:v>12.98</c:v>
                </c:pt>
                <c:pt idx="13">
                  <c:v>2.94</c:v>
                </c:pt>
                <c:pt idx="14">
                  <c:v>11.43</c:v>
                </c:pt>
                <c:pt idx="15">
                  <c:v>8.6300000000000008</c:v>
                </c:pt>
                <c:pt idx="16">
                  <c:v>12.23</c:v>
                </c:pt>
              </c:numCache>
            </c:numRef>
          </c:val>
        </c:ser>
        <c:ser>
          <c:idx val="1"/>
          <c:order val="2"/>
          <c:tx>
            <c:strRef>
              <c:f>'Figure 9'!$H$63</c:f>
              <c:strCache>
                <c:ptCount val="1"/>
                <c:pt idx="0">
                  <c:v>male</c:v>
                </c:pt>
              </c:strCache>
            </c:strRef>
          </c:tx>
          <c:spPr>
            <a:solidFill>
              <a:schemeClr val="tx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9'!$H$65:$H$81</c:f>
              <c:numCache>
                <c:formatCode>0.00</c:formatCode>
                <c:ptCount val="17"/>
                <c:pt idx="0">
                  <c:v>5.54</c:v>
                </c:pt>
                <c:pt idx="1">
                  <c:v>5.54</c:v>
                </c:pt>
                <c:pt idx="2">
                  <c:v>7.84</c:v>
                </c:pt>
                <c:pt idx="3">
                  <c:v>12.4</c:v>
                </c:pt>
                <c:pt idx="4">
                  <c:v>3.42</c:v>
                </c:pt>
                <c:pt idx="5">
                  <c:v>8.92</c:v>
                </c:pt>
                <c:pt idx="6">
                  <c:v>7.03</c:v>
                </c:pt>
                <c:pt idx="7">
                  <c:v>9.32</c:v>
                </c:pt>
                <c:pt idx="8">
                  <c:v>7.88</c:v>
                </c:pt>
                <c:pt idx="9">
                  <c:v>10.19</c:v>
                </c:pt>
                <c:pt idx="10">
                  <c:v>18.940000000000001</c:v>
                </c:pt>
                <c:pt idx="11">
                  <c:v>5.93</c:v>
                </c:pt>
                <c:pt idx="12">
                  <c:v>8.89</c:v>
                </c:pt>
                <c:pt idx="13">
                  <c:v>2.3199999999999998</c:v>
                </c:pt>
                <c:pt idx="14">
                  <c:v>7.22</c:v>
                </c:pt>
                <c:pt idx="15">
                  <c:v>4.6100000000000003</c:v>
                </c:pt>
                <c:pt idx="16">
                  <c:v>11.56</c:v>
                </c:pt>
              </c:numCache>
            </c:numRef>
          </c:val>
        </c:ser>
        <c:dLbls>
          <c:showLegendKey val="0"/>
          <c:showVal val="0"/>
          <c:showCatName val="0"/>
          <c:showSerName val="0"/>
          <c:showPercent val="0"/>
          <c:showBubbleSize val="0"/>
        </c:dLbls>
        <c:gapWidth val="50"/>
        <c:axId val="144759296"/>
        <c:axId val="144802368"/>
      </c:barChart>
      <c:catAx>
        <c:axId val="144758272"/>
        <c:scaling>
          <c:orientation val="minMax"/>
        </c:scaling>
        <c:delete val="0"/>
        <c:axPos val="b"/>
        <c:numFmt formatCode="General" sourceLinked="1"/>
        <c:majorTickMark val="out"/>
        <c:minorTickMark val="none"/>
        <c:tickLblPos val="nextTo"/>
        <c:txPr>
          <a:bodyPr rot="-2100000" vert="horz"/>
          <a:lstStyle/>
          <a:p>
            <a:pPr>
              <a:defRPr sz="800" b="0" i="0" u="none" strike="noStrike" baseline="0">
                <a:solidFill>
                  <a:srgbClr val="000000"/>
                </a:solidFill>
                <a:latin typeface="Arial"/>
                <a:ea typeface="Arial"/>
                <a:cs typeface="Arial"/>
              </a:defRPr>
            </a:pPr>
            <a:endParaRPr lang="es-ES"/>
          </a:p>
        </c:txPr>
        <c:crossAx val="144801792"/>
        <c:crosses val="autoZero"/>
        <c:auto val="1"/>
        <c:lblAlgn val="ctr"/>
        <c:lblOffset val="100"/>
        <c:noMultiLvlLbl val="0"/>
      </c:catAx>
      <c:valAx>
        <c:axId val="144801792"/>
        <c:scaling>
          <c:orientation val="minMax"/>
        </c:scaling>
        <c:delete val="0"/>
        <c:axPos val="l"/>
        <c:majorGridlines>
          <c:spPr>
            <a:ln>
              <a:solidFill>
                <a:schemeClr val="bg1">
                  <a:lumMod val="75000"/>
                </a:schemeClr>
              </a:solidFill>
            </a:ln>
          </c:spPr>
        </c:majorGridlines>
        <c:title>
          <c:tx>
            <c:rich>
              <a:bodyPr/>
              <a:lstStyle/>
              <a:p>
                <a:pPr>
                  <a:defRPr sz="800" b="0" i="0" u="none" strike="noStrike" baseline="0">
                    <a:solidFill>
                      <a:srgbClr val="000000"/>
                    </a:solidFill>
                    <a:latin typeface="Arial"/>
                    <a:ea typeface="Arial"/>
                    <a:cs typeface="Arial"/>
                  </a:defRPr>
                </a:pPr>
                <a:r>
                  <a:rPr lang="en-GB"/>
                  <a:t>% caregivers</a:t>
                </a:r>
              </a:p>
            </c:rich>
          </c:tx>
          <c:layout>
            <c:manualLayout>
              <c:xMode val="edge"/>
              <c:yMode val="edge"/>
              <c:x val="5.6347851623442171E-5"/>
              <c:y val="0.33661193696079467"/>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4758272"/>
        <c:crosses val="autoZero"/>
        <c:crossBetween val="between"/>
      </c:valAx>
      <c:catAx>
        <c:axId val="144759296"/>
        <c:scaling>
          <c:orientation val="minMax"/>
        </c:scaling>
        <c:delete val="1"/>
        <c:axPos val="b"/>
        <c:majorTickMark val="out"/>
        <c:minorTickMark val="none"/>
        <c:tickLblPos val="nextTo"/>
        <c:crossAx val="144802368"/>
        <c:crosses val="autoZero"/>
        <c:auto val="1"/>
        <c:lblAlgn val="ctr"/>
        <c:lblOffset val="100"/>
        <c:noMultiLvlLbl val="0"/>
      </c:catAx>
      <c:valAx>
        <c:axId val="144802368"/>
        <c:scaling>
          <c:orientation val="minMax"/>
          <c:max val="50"/>
        </c:scaling>
        <c:delete val="0"/>
        <c:axPos val="r"/>
        <c:title>
          <c:tx>
            <c:rich>
              <a:bodyPr/>
              <a:lstStyle/>
              <a:p>
                <a:pPr>
                  <a:defRPr sz="800" b="0" i="0" u="none" strike="noStrike" baseline="0">
                    <a:solidFill>
                      <a:srgbClr val="000000"/>
                    </a:solidFill>
                    <a:latin typeface="Arial"/>
                    <a:ea typeface="Arial"/>
                    <a:cs typeface="Arial"/>
                  </a:defRPr>
                </a:pPr>
                <a:r>
                  <a:rPr lang="en-GB"/>
                  <a:t>% population</a:t>
                </a:r>
              </a:p>
            </c:rich>
          </c:tx>
          <c:layout>
            <c:manualLayout>
              <c:xMode val="edge"/>
              <c:yMode val="edge"/>
              <c:x val="0.96976873520180606"/>
              <c:y val="0.30734413803655708"/>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4759296"/>
        <c:crosses val="max"/>
        <c:crossBetween val="between"/>
      </c:valAx>
      <c:spPr>
        <a:ln>
          <a:noFill/>
        </a:ln>
      </c:spPr>
    </c:plotArea>
    <c:legend>
      <c:legendPos val="t"/>
      <c:layout>
        <c:manualLayout>
          <c:xMode val="edge"/>
          <c:yMode val="edge"/>
          <c:x val="6.5587981572233542E-2"/>
          <c:y val="2.0725256876522723E-2"/>
          <c:w val="0.85949984398803292"/>
          <c:h val="6.0706895942939862E-2"/>
        </c:manualLayout>
      </c:layout>
      <c:overlay val="0"/>
      <c:txPr>
        <a:bodyPr/>
        <a:lstStyle/>
        <a:p>
          <a:pPr>
            <a:defRPr sz="47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89" l="0.70000000000000062" r="0.70000000000000062" t="0.7500000000000018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568764568768E-2"/>
          <c:y val="0.10521662370679007"/>
          <c:w val="0.85839160839160866"/>
          <c:h val="0.60906888881042331"/>
        </c:manualLayout>
      </c:layout>
      <c:barChart>
        <c:barDir val="col"/>
        <c:grouping val="clustered"/>
        <c:varyColors val="0"/>
        <c:ser>
          <c:idx val="2"/>
          <c:order val="0"/>
          <c:tx>
            <c:strRef>
              <c:f>'Figure 9'!$M$63</c:f>
              <c:strCache>
                <c:ptCount val="1"/>
                <c:pt idx="0">
                  <c:v>total</c:v>
                </c:pt>
              </c:strCache>
            </c:strRef>
          </c:tx>
          <c:spPr>
            <a:solidFill>
              <a:schemeClr val="bg1">
                <a:lumMod val="5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9'!$M$65:$M$81</c:f>
              <c:numCache>
                <c:formatCode>0.00</c:formatCode>
                <c:ptCount val="17"/>
                <c:pt idx="0">
                  <c:v>46.3</c:v>
                </c:pt>
                <c:pt idx="1">
                  <c:v>54.74</c:v>
                </c:pt>
                <c:pt idx="2">
                  <c:v>55</c:v>
                </c:pt>
                <c:pt idx="3">
                  <c:v>67.31</c:v>
                </c:pt>
                <c:pt idx="4">
                  <c:v>59.31</c:v>
                </c:pt>
                <c:pt idx="5">
                  <c:v>75.959999999999994</c:v>
                </c:pt>
                <c:pt idx="6">
                  <c:v>69.52</c:v>
                </c:pt>
                <c:pt idx="7">
                  <c:v>82.94</c:v>
                </c:pt>
                <c:pt idx="8">
                  <c:v>48.841577958672509</c:v>
                </c:pt>
                <c:pt idx="9">
                  <c:v>69.680000000000007</c:v>
                </c:pt>
                <c:pt idx="10">
                  <c:v>53.57</c:v>
                </c:pt>
                <c:pt idx="11">
                  <c:v>65.03</c:v>
                </c:pt>
                <c:pt idx="12">
                  <c:v>33.74</c:v>
                </c:pt>
                <c:pt idx="13">
                  <c:v>65.61</c:v>
                </c:pt>
                <c:pt idx="14">
                  <c:v>50.84</c:v>
                </c:pt>
                <c:pt idx="15">
                  <c:v>61.55</c:v>
                </c:pt>
                <c:pt idx="16">
                  <c:v>59.62</c:v>
                </c:pt>
              </c:numCache>
            </c:numRef>
          </c:val>
        </c:ser>
        <c:dLbls>
          <c:showLegendKey val="0"/>
          <c:showVal val="0"/>
          <c:showCatName val="0"/>
          <c:showSerName val="0"/>
          <c:showPercent val="0"/>
          <c:showBubbleSize val="0"/>
        </c:dLbls>
        <c:gapWidth val="50"/>
        <c:axId val="144535552"/>
        <c:axId val="144804672"/>
      </c:barChart>
      <c:barChart>
        <c:barDir val="col"/>
        <c:grouping val="clustered"/>
        <c:varyColors val="0"/>
        <c:ser>
          <c:idx val="0"/>
          <c:order val="1"/>
          <c:tx>
            <c:strRef>
              <c:f>'Figure 9'!$K$63</c:f>
              <c:strCache>
                <c:ptCount val="1"/>
                <c:pt idx="0">
                  <c:v>female</c:v>
                </c:pt>
              </c:strCache>
            </c:strRef>
          </c:tx>
          <c:spPr>
            <a:solidFill>
              <a:schemeClr val="accent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9'!$K$65:$K$81</c:f>
              <c:numCache>
                <c:formatCode>0.00</c:formatCode>
                <c:ptCount val="17"/>
                <c:pt idx="0">
                  <c:v>4.2300000000000004</c:v>
                </c:pt>
                <c:pt idx="1">
                  <c:v>5.75</c:v>
                </c:pt>
                <c:pt idx="2">
                  <c:v>12.5</c:v>
                </c:pt>
                <c:pt idx="3">
                  <c:v>11.89</c:v>
                </c:pt>
                <c:pt idx="4">
                  <c:v>4.6500000000000004</c:v>
                </c:pt>
                <c:pt idx="5">
                  <c:v>8.0500000000000007</c:v>
                </c:pt>
                <c:pt idx="6">
                  <c:v>11</c:v>
                </c:pt>
                <c:pt idx="7">
                  <c:v>11.92</c:v>
                </c:pt>
                <c:pt idx="8">
                  <c:v>7.8</c:v>
                </c:pt>
                <c:pt idx="9">
                  <c:v>11.51</c:v>
                </c:pt>
                <c:pt idx="10">
                  <c:v>10.58</c:v>
                </c:pt>
                <c:pt idx="11">
                  <c:v>5.62</c:v>
                </c:pt>
                <c:pt idx="12">
                  <c:v>3.72</c:v>
                </c:pt>
                <c:pt idx="13">
                  <c:v>4.08</c:v>
                </c:pt>
                <c:pt idx="14">
                  <c:v>8.9</c:v>
                </c:pt>
                <c:pt idx="15">
                  <c:v>10.34</c:v>
                </c:pt>
                <c:pt idx="16">
                  <c:v>8.9499999999999993</c:v>
                </c:pt>
              </c:numCache>
            </c:numRef>
          </c:val>
        </c:ser>
        <c:ser>
          <c:idx val="1"/>
          <c:order val="2"/>
          <c:tx>
            <c:strRef>
              <c:f>'Figure 9'!$L$63</c:f>
              <c:strCache>
                <c:ptCount val="1"/>
                <c:pt idx="0">
                  <c:v>male</c:v>
                </c:pt>
              </c:strCache>
            </c:strRef>
          </c:tx>
          <c:spPr>
            <a:solidFill>
              <a:schemeClr val="tx2">
                <a:lumMod val="60000"/>
                <a:lumOff val="40000"/>
              </a:schemeClr>
            </a:solidFill>
          </c:spPr>
          <c:invertIfNegative val="0"/>
          <c:cat>
            <c:strRef>
              <c:f>'Figure 9'!$B$65:$B$82</c:f>
              <c:strCache>
                <c:ptCount val="18"/>
                <c:pt idx="0">
                  <c:v>Greece</c:v>
                </c:pt>
                <c:pt idx="1">
                  <c:v>Denmark</c:v>
                </c:pt>
                <c:pt idx="2">
                  <c:v>Ireland</c:v>
                </c:pt>
                <c:pt idx="3">
                  <c:v>Spain</c:v>
                </c:pt>
                <c:pt idx="4">
                  <c:v>Sweden</c:v>
                </c:pt>
                <c:pt idx="5">
                  <c:v>France</c:v>
                </c:pt>
                <c:pt idx="6">
                  <c:v>Czech Republic</c:v>
                </c:pt>
                <c:pt idx="7">
                  <c:v>Switzerland</c:v>
                </c:pt>
                <c:pt idx="8">
                  <c:v>Australia</c:v>
                </c:pt>
                <c:pt idx="9">
                  <c:v>Italy</c:v>
                </c:pt>
                <c:pt idx="10">
                  <c:v>United Kingdom </c:v>
                </c:pt>
                <c:pt idx="11">
                  <c:v>Netherlands</c:v>
                </c:pt>
                <c:pt idx="12">
                  <c:v>Germany</c:v>
                </c:pt>
                <c:pt idx="13">
                  <c:v>Korea</c:v>
                </c:pt>
                <c:pt idx="14">
                  <c:v>Belgium</c:v>
                </c:pt>
                <c:pt idx="15">
                  <c:v>Austria</c:v>
                </c:pt>
                <c:pt idx="16">
                  <c:v>Poland</c:v>
                </c:pt>
                <c:pt idx="17">
                  <c:v>Average</c:v>
                </c:pt>
              </c:strCache>
            </c:strRef>
          </c:cat>
          <c:val>
            <c:numRef>
              <c:f>'Figure 9'!$L$65:$L$81</c:f>
              <c:numCache>
                <c:formatCode>0.00</c:formatCode>
                <c:ptCount val="17"/>
                <c:pt idx="0">
                  <c:v>8.34</c:v>
                </c:pt>
                <c:pt idx="1">
                  <c:v>8.17</c:v>
                </c:pt>
                <c:pt idx="2">
                  <c:v>12.68</c:v>
                </c:pt>
                <c:pt idx="3">
                  <c:v>11.07</c:v>
                </c:pt>
                <c:pt idx="4">
                  <c:v>4.53</c:v>
                </c:pt>
                <c:pt idx="5">
                  <c:v>4.8099999999999996</c:v>
                </c:pt>
                <c:pt idx="6">
                  <c:v>8.66</c:v>
                </c:pt>
                <c:pt idx="7">
                  <c:v>4.8600000000000003</c:v>
                </c:pt>
                <c:pt idx="8">
                  <c:v>8.17</c:v>
                </c:pt>
                <c:pt idx="9">
                  <c:v>9.76</c:v>
                </c:pt>
                <c:pt idx="10">
                  <c:v>15.61</c:v>
                </c:pt>
                <c:pt idx="11">
                  <c:v>4.6100000000000003</c:v>
                </c:pt>
                <c:pt idx="12">
                  <c:v>16.79</c:v>
                </c:pt>
                <c:pt idx="13">
                  <c:v>4.1399999999999997</c:v>
                </c:pt>
                <c:pt idx="14">
                  <c:v>14.32</c:v>
                </c:pt>
                <c:pt idx="15">
                  <c:v>12</c:v>
                </c:pt>
                <c:pt idx="16">
                  <c:v>9.34</c:v>
                </c:pt>
              </c:numCache>
            </c:numRef>
          </c:val>
        </c:ser>
        <c:dLbls>
          <c:showLegendKey val="0"/>
          <c:showVal val="0"/>
          <c:showCatName val="0"/>
          <c:showSerName val="0"/>
          <c:showPercent val="0"/>
          <c:showBubbleSize val="0"/>
        </c:dLbls>
        <c:gapWidth val="50"/>
        <c:axId val="144536576"/>
        <c:axId val="144805248"/>
      </c:barChart>
      <c:catAx>
        <c:axId val="144535552"/>
        <c:scaling>
          <c:orientation val="minMax"/>
        </c:scaling>
        <c:delete val="0"/>
        <c:axPos val="b"/>
        <c:numFmt formatCode="General" sourceLinked="1"/>
        <c:majorTickMark val="out"/>
        <c:minorTickMark val="none"/>
        <c:tickLblPos val="nextTo"/>
        <c:txPr>
          <a:bodyPr rot="-2100000" vert="horz"/>
          <a:lstStyle/>
          <a:p>
            <a:pPr>
              <a:defRPr sz="800" b="0" i="0" u="none" strike="noStrike" baseline="0">
                <a:solidFill>
                  <a:srgbClr val="000000"/>
                </a:solidFill>
                <a:latin typeface="Arial"/>
                <a:ea typeface="Arial"/>
                <a:cs typeface="Arial"/>
              </a:defRPr>
            </a:pPr>
            <a:endParaRPr lang="es-ES"/>
          </a:p>
        </c:txPr>
        <c:crossAx val="144804672"/>
        <c:crosses val="autoZero"/>
        <c:auto val="1"/>
        <c:lblAlgn val="ctr"/>
        <c:lblOffset val="100"/>
        <c:noMultiLvlLbl val="0"/>
      </c:catAx>
      <c:valAx>
        <c:axId val="144804672"/>
        <c:scaling>
          <c:orientation val="minMax"/>
        </c:scaling>
        <c:delete val="0"/>
        <c:axPos val="l"/>
        <c:majorGridlines>
          <c:spPr>
            <a:ln>
              <a:solidFill>
                <a:schemeClr val="bg1">
                  <a:lumMod val="75000"/>
                </a:schemeClr>
              </a:solidFill>
            </a:ln>
          </c:spPr>
        </c:majorGridlines>
        <c:title>
          <c:tx>
            <c:rich>
              <a:bodyPr/>
              <a:lstStyle/>
              <a:p>
                <a:pPr>
                  <a:defRPr sz="800" b="0" i="0" u="none" strike="noStrike" baseline="0">
                    <a:solidFill>
                      <a:srgbClr val="000000"/>
                    </a:solidFill>
                    <a:latin typeface="Arial"/>
                    <a:ea typeface="Arial"/>
                    <a:cs typeface="Arial"/>
                  </a:defRPr>
                </a:pPr>
                <a:r>
                  <a:rPr lang="en-GB"/>
                  <a:t>% caregivers</a:t>
                </a:r>
              </a:p>
            </c:rich>
          </c:tx>
          <c:layout>
            <c:manualLayout>
              <c:xMode val="edge"/>
              <c:yMode val="edge"/>
              <c:x val="5.6347851623442171E-5"/>
              <c:y val="0.33661193696079467"/>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4535552"/>
        <c:crosses val="autoZero"/>
        <c:crossBetween val="between"/>
      </c:valAx>
      <c:catAx>
        <c:axId val="144536576"/>
        <c:scaling>
          <c:orientation val="minMax"/>
        </c:scaling>
        <c:delete val="1"/>
        <c:axPos val="b"/>
        <c:majorTickMark val="out"/>
        <c:minorTickMark val="none"/>
        <c:tickLblPos val="nextTo"/>
        <c:crossAx val="144805248"/>
        <c:crosses val="autoZero"/>
        <c:auto val="1"/>
        <c:lblAlgn val="ctr"/>
        <c:lblOffset val="100"/>
        <c:noMultiLvlLbl val="0"/>
      </c:catAx>
      <c:valAx>
        <c:axId val="144805248"/>
        <c:scaling>
          <c:orientation val="minMax"/>
          <c:max val="50"/>
        </c:scaling>
        <c:delete val="0"/>
        <c:axPos val="r"/>
        <c:title>
          <c:tx>
            <c:rich>
              <a:bodyPr/>
              <a:lstStyle/>
              <a:p>
                <a:pPr>
                  <a:defRPr sz="800" b="0" i="0" u="none" strike="noStrike" baseline="0">
                    <a:solidFill>
                      <a:srgbClr val="000000"/>
                    </a:solidFill>
                    <a:latin typeface="Arial"/>
                    <a:ea typeface="Arial"/>
                    <a:cs typeface="Arial"/>
                  </a:defRPr>
                </a:pPr>
                <a:r>
                  <a:rPr lang="en-GB"/>
                  <a:t>% population</a:t>
                </a:r>
              </a:p>
            </c:rich>
          </c:tx>
          <c:layout>
            <c:manualLayout>
              <c:xMode val="edge"/>
              <c:yMode val="edge"/>
              <c:x val="0.96976873520180606"/>
              <c:y val="0.30734413803655708"/>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4536576"/>
        <c:crosses val="max"/>
        <c:crossBetween val="between"/>
      </c:valAx>
      <c:spPr>
        <a:ln>
          <a:noFill/>
        </a:ln>
      </c:spPr>
    </c:plotArea>
    <c:legend>
      <c:legendPos val="t"/>
      <c:layout>
        <c:manualLayout>
          <c:xMode val="edge"/>
          <c:yMode val="edge"/>
          <c:x val="6.5587981572233542E-2"/>
          <c:y val="2.0725256876522723E-2"/>
          <c:w val="0.85949984398803292"/>
          <c:h val="6.0706895942939862E-2"/>
        </c:manualLayout>
      </c:layout>
      <c:overlay val="0"/>
      <c:txPr>
        <a:bodyPr/>
        <a:lstStyle/>
        <a:p>
          <a:pPr>
            <a:defRPr sz="47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2'!$B$4</c:f>
              <c:strCache>
                <c:ptCount val="1"/>
                <c:pt idx="0">
                  <c:v>0-2 years old</c:v>
                </c:pt>
              </c:strCache>
            </c:strRef>
          </c:tx>
          <c:spPr>
            <a:solidFill>
              <a:srgbClr val="1F497D">
                <a:lumMod val="20000"/>
                <a:lumOff val="80000"/>
              </a:srgbClr>
            </a:solidFill>
            <a:ln>
              <a:solidFill>
                <a:schemeClr val="accent1"/>
              </a:solidFill>
            </a:ln>
          </c:spPr>
          <c:invertIfNegative val="0"/>
          <c:dPt>
            <c:idx val="11"/>
            <c:invertIfNegative val="0"/>
            <c:bubble3D val="0"/>
            <c:spPr>
              <a:solidFill>
                <a:schemeClr val="accent2">
                  <a:lumMod val="20000"/>
                  <a:lumOff val="80000"/>
                </a:schemeClr>
              </a:solidFill>
              <a:ln>
                <a:solidFill>
                  <a:schemeClr val="accent2"/>
                </a:solidFill>
              </a:ln>
            </c:spPr>
          </c:dPt>
          <c:dPt>
            <c:idx val="14"/>
            <c:invertIfNegative val="0"/>
            <c:bubble3D val="0"/>
            <c:spPr>
              <a:solidFill>
                <a:schemeClr val="tx2">
                  <a:lumMod val="20000"/>
                  <a:lumOff val="80000"/>
                </a:schemeClr>
              </a:solidFill>
              <a:ln>
                <a:solidFill>
                  <a:schemeClr val="accent1"/>
                </a:solidFill>
              </a:ln>
            </c:spPr>
          </c:dPt>
          <c:cat>
            <c:strRef>
              <c:f>'Figure 2'!$A$5:$A$28</c:f>
              <c:strCache>
                <c:ptCount val="24"/>
                <c:pt idx="0">
                  <c:v>Greece </c:v>
                </c:pt>
                <c:pt idx="1">
                  <c:v>Netherlands </c:v>
                </c:pt>
                <c:pt idx="2">
                  <c:v>Slovenia</c:v>
                </c:pt>
                <c:pt idx="3">
                  <c:v>Czech Republic </c:v>
                </c:pt>
                <c:pt idx="4">
                  <c:v>Estonia</c:v>
                </c:pt>
                <c:pt idx="5">
                  <c:v>United Kingdom</c:v>
                </c:pt>
                <c:pt idx="6">
                  <c:v>Hungary</c:v>
                </c:pt>
                <c:pt idx="7">
                  <c:v>Italy</c:v>
                </c:pt>
                <c:pt idx="8">
                  <c:v>Poland </c:v>
                </c:pt>
                <c:pt idx="9">
                  <c:v>Luxembourg </c:v>
                </c:pt>
                <c:pt idx="10">
                  <c:v>Portugal</c:v>
                </c:pt>
                <c:pt idx="11">
                  <c:v>OECD - average</c:v>
                </c:pt>
                <c:pt idx="12">
                  <c:v>Belgium </c:v>
                </c:pt>
                <c:pt idx="13">
                  <c:v>Austria </c:v>
                </c:pt>
                <c:pt idx="14">
                  <c:v>Spain </c:v>
                </c:pt>
                <c:pt idx="15">
                  <c:v>France (1)</c:v>
                </c:pt>
                <c:pt idx="16">
                  <c:v>Germany </c:v>
                </c:pt>
                <c:pt idx="17">
                  <c:v>Ireland </c:v>
                </c:pt>
                <c:pt idx="18">
                  <c:v>Slovak Republic </c:v>
                </c:pt>
                <c:pt idx="19">
                  <c:v>Norway </c:v>
                </c:pt>
                <c:pt idx="20">
                  <c:v>Iceland </c:v>
                </c:pt>
                <c:pt idx="21">
                  <c:v>Sweden </c:v>
                </c:pt>
                <c:pt idx="22">
                  <c:v>Finland</c:v>
                </c:pt>
                <c:pt idx="23">
                  <c:v>Denmark </c:v>
                </c:pt>
              </c:strCache>
            </c:strRef>
          </c:cat>
          <c:val>
            <c:numRef>
              <c:f>'Figure 2'!$B$5:$B$28</c:f>
              <c:numCache>
                <c:formatCode>0.0</c:formatCode>
                <c:ptCount val="24"/>
                <c:pt idx="0">
                  <c:v>52.49</c:v>
                </c:pt>
                <c:pt idx="1">
                  <c:v>51.910000000000004</c:v>
                </c:pt>
                <c:pt idx="2">
                  <c:v>40.9</c:v>
                </c:pt>
                <c:pt idx="3">
                  <c:v>35.049999999999997</c:v>
                </c:pt>
                <c:pt idx="4">
                  <c:v>31.819999999999997</c:v>
                </c:pt>
                <c:pt idx="5">
                  <c:v>31.66</c:v>
                </c:pt>
                <c:pt idx="6">
                  <c:v>31.56</c:v>
                </c:pt>
                <c:pt idx="7">
                  <c:v>31.53</c:v>
                </c:pt>
                <c:pt idx="8">
                  <c:v>29.9</c:v>
                </c:pt>
                <c:pt idx="9">
                  <c:v>29.42</c:v>
                </c:pt>
                <c:pt idx="10">
                  <c:v>25.430000000000003</c:v>
                </c:pt>
                <c:pt idx="11">
                  <c:v>22.6</c:v>
                </c:pt>
                <c:pt idx="12">
                  <c:v>20.87</c:v>
                </c:pt>
                <c:pt idx="13">
                  <c:v>19.82</c:v>
                </c:pt>
                <c:pt idx="14">
                  <c:v>19.5</c:v>
                </c:pt>
                <c:pt idx="15">
                  <c:v>17.690000000000001</c:v>
                </c:pt>
                <c:pt idx="16">
                  <c:v>14.530000000000001</c:v>
                </c:pt>
                <c:pt idx="17">
                  <c:v>13.600000000000001</c:v>
                </c:pt>
                <c:pt idx="18">
                  <c:v>11.25</c:v>
                </c:pt>
                <c:pt idx="19">
                  <c:v>4.33</c:v>
                </c:pt>
                <c:pt idx="20">
                  <c:v>2.1999999999999997</c:v>
                </c:pt>
                <c:pt idx="21">
                  <c:v>1.47</c:v>
                </c:pt>
                <c:pt idx="22">
                  <c:v>1.3</c:v>
                </c:pt>
                <c:pt idx="23">
                  <c:v>0.57999999999999996</c:v>
                </c:pt>
              </c:numCache>
            </c:numRef>
          </c:val>
        </c:ser>
        <c:dLbls>
          <c:showLegendKey val="0"/>
          <c:showVal val="0"/>
          <c:showCatName val="0"/>
          <c:showSerName val="0"/>
          <c:showPercent val="0"/>
          <c:showBubbleSize val="0"/>
        </c:dLbls>
        <c:gapWidth val="79"/>
        <c:axId val="140616704"/>
        <c:axId val="139734976"/>
      </c:barChart>
      <c:lineChart>
        <c:grouping val="standard"/>
        <c:varyColors val="0"/>
        <c:ser>
          <c:idx val="1"/>
          <c:order val="1"/>
          <c:tx>
            <c:strRef>
              <c:f>'Figure 2'!$C$4</c:f>
              <c:strCache>
                <c:ptCount val="1"/>
                <c:pt idx="0">
                  <c:v>3-5 years old</c:v>
                </c:pt>
              </c:strCache>
            </c:strRef>
          </c:tx>
          <c:spPr>
            <a:ln>
              <a:noFill/>
            </a:ln>
          </c:spPr>
          <c:marker>
            <c:symbol val="diamond"/>
            <c:size val="8"/>
            <c:spPr>
              <a:solidFill>
                <a:schemeClr val="tx2">
                  <a:lumMod val="60000"/>
                  <a:lumOff val="40000"/>
                </a:schemeClr>
              </a:solidFill>
              <a:ln>
                <a:solidFill>
                  <a:srgbClr val="4F81BD"/>
                </a:solidFill>
              </a:ln>
            </c:spPr>
          </c:marker>
          <c:dPt>
            <c:idx val="11"/>
            <c:marker>
              <c:spPr>
                <a:solidFill>
                  <a:schemeClr val="accent2">
                    <a:lumMod val="20000"/>
                    <a:lumOff val="80000"/>
                  </a:schemeClr>
                </a:solidFill>
                <a:ln>
                  <a:solidFill>
                    <a:schemeClr val="accent2"/>
                  </a:solidFill>
                </a:ln>
              </c:spPr>
            </c:marker>
            <c:bubble3D val="0"/>
          </c:dPt>
          <c:dPt>
            <c:idx val="14"/>
            <c:marker>
              <c:spPr>
                <a:solidFill>
                  <a:schemeClr val="accent1"/>
                </a:solidFill>
                <a:ln>
                  <a:solidFill>
                    <a:schemeClr val="accent1"/>
                  </a:solidFill>
                </a:ln>
              </c:spPr>
            </c:marker>
            <c:bubble3D val="0"/>
          </c:dPt>
          <c:cat>
            <c:strRef>
              <c:f>'Figure 2'!$A$5:$A$28</c:f>
              <c:strCache>
                <c:ptCount val="24"/>
                <c:pt idx="0">
                  <c:v>Greece </c:v>
                </c:pt>
                <c:pt idx="1">
                  <c:v>Netherlands </c:v>
                </c:pt>
                <c:pt idx="2">
                  <c:v>Slovenia</c:v>
                </c:pt>
                <c:pt idx="3">
                  <c:v>Czech Republic </c:v>
                </c:pt>
                <c:pt idx="4">
                  <c:v>Estonia</c:v>
                </c:pt>
                <c:pt idx="5">
                  <c:v>United Kingdom</c:v>
                </c:pt>
                <c:pt idx="6">
                  <c:v>Hungary</c:v>
                </c:pt>
                <c:pt idx="7">
                  <c:v>Italy</c:v>
                </c:pt>
                <c:pt idx="8">
                  <c:v>Poland </c:v>
                </c:pt>
                <c:pt idx="9">
                  <c:v>Luxembourg </c:v>
                </c:pt>
                <c:pt idx="10">
                  <c:v>Portugal</c:v>
                </c:pt>
                <c:pt idx="11">
                  <c:v>OECD - average</c:v>
                </c:pt>
                <c:pt idx="12">
                  <c:v>Belgium </c:v>
                </c:pt>
                <c:pt idx="13">
                  <c:v>Austria </c:v>
                </c:pt>
                <c:pt idx="14">
                  <c:v>Spain </c:v>
                </c:pt>
                <c:pt idx="15">
                  <c:v>France (1)</c:v>
                </c:pt>
                <c:pt idx="16">
                  <c:v>Germany </c:v>
                </c:pt>
                <c:pt idx="17">
                  <c:v>Ireland </c:v>
                </c:pt>
                <c:pt idx="18">
                  <c:v>Slovak Republic </c:v>
                </c:pt>
                <c:pt idx="19">
                  <c:v>Norway </c:v>
                </c:pt>
                <c:pt idx="20">
                  <c:v>Iceland </c:v>
                </c:pt>
                <c:pt idx="21">
                  <c:v>Sweden </c:v>
                </c:pt>
                <c:pt idx="22">
                  <c:v>Finland</c:v>
                </c:pt>
                <c:pt idx="23">
                  <c:v>Denmark </c:v>
                </c:pt>
              </c:strCache>
            </c:strRef>
          </c:cat>
          <c:val>
            <c:numRef>
              <c:f>'Figure 2'!$C$5:$C$28</c:f>
              <c:numCache>
                <c:formatCode>0.0</c:formatCode>
                <c:ptCount val="24"/>
                <c:pt idx="0">
                  <c:v>38.65</c:v>
                </c:pt>
                <c:pt idx="1">
                  <c:v>47.53</c:v>
                </c:pt>
                <c:pt idx="2">
                  <c:v>49.55</c:v>
                </c:pt>
                <c:pt idx="3">
                  <c:v>35.54</c:v>
                </c:pt>
                <c:pt idx="4">
                  <c:v>31.14</c:v>
                </c:pt>
                <c:pt idx="5">
                  <c:v>36.880000000000003</c:v>
                </c:pt>
                <c:pt idx="6">
                  <c:v>38.71</c:v>
                </c:pt>
                <c:pt idx="7">
                  <c:v>36.950000000000003</c:v>
                </c:pt>
                <c:pt idx="8">
                  <c:v>29.830000000000002</c:v>
                </c:pt>
                <c:pt idx="9">
                  <c:v>24.39</c:v>
                </c:pt>
                <c:pt idx="10">
                  <c:v>35.94</c:v>
                </c:pt>
                <c:pt idx="11">
                  <c:v>24.2</c:v>
                </c:pt>
                <c:pt idx="12">
                  <c:v>26.75</c:v>
                </c:pt>
                <c:pt idx="13">
                  <c:v>30.25</c:v>
                </c:pt>
                <c:pt idx="14">
                  <c:v>9.09</c:v>
                </c:pt>
                <c:pt idx="15">
                  <c:v>19.559999999999999</c:v>
                </c:pt>
                <c:pt idx="16">
                  <c:v>17.39</c:v>
                </c:pt>
                <c:pt idx="17">
                  <c:v>16.7</c:v>
                </c:pt>
                <c:pt idx="18">
                  <c:v>23.880000000000003</c:v>
                </c:pt>
                <c:pt idx="19">
                  <c:v>2.34</c:v>
                </c:pt>
                <c:pt idx="20">
                  <c:v>0.13</c:v>
                </c:pt>
                <c:pt idx="21">
                  <c:v>0.49</c:v>
                </c:pt>
                <c:pt idx="22">
                  <c:v>4.24</c:v>
                </c:pt>
                <c:pt idx="23">
                  <c:v>0.11</c:v>
                </c:pt>
              </c:numCache>
            </c:numRef>
          </c:val>
          <c:smooth val="0"/>
        </c:ser>
        <c:ser>
          <c:idx val="2"/>
          <c:order val="2"/>
          <c:tx>
            <c:strRef>
              <c:f>'Figure 2'!$D$4</c:f>
              <c:strCache>
                <c:ptCount val="1"/>
                <c:pt idx="0">
                  <c:v>6-12 years old</c:v>
                </c:pt>
              </c:strCache>
            </c:strRef>
          </c:tx>
          <c:spPr>
            <a:ln>
              <a:noFill/>
            </a:ln>
          </c:spPr>
          <c:marker>
            <c:symbol val="circle"/>
            <c:size val="7"/>
            <c:spPr>
              <a:solidFill>
                <a:srgbClr val="C00000"/>
              </a:solidFill>
              <a:ln>
                <a:solidFill>
                  <a:srgbClr val="C00000"/>
                </a:solidFill>
              </a:ln>
            </c:spPr>
          </c:marker>
          <c:dPt>
            <c:idx val="14"/>
            <c:marker>
              <c:spPr>
                <a:solidFill>
                  <a:schemeClr val="accent2">
                    <a:lumMod val="75000"/>
                  </a:schemeClr>
                </a:solidFill>
                <a:ln>
                  <a:solidFill>
                    <a:srgbClr val="C00000"/>
                  </a:solidFill>
                </a:ln>
              </c:spPr>
            </c:marker>
            <c:bubble3D val="0"/>
          </c:dPt>
          <c:cat>
            <c:strRef>
              <c:f>'Figure 2'!$A$5:$A$28</c:f>
              <c:strCache>
                <c:ptCount val="24"/>
                <c:pt idx="0">
                  <c:v>Greece </c:v>
                </c:pt>
                <c:pt idx="1">
                  <c:v>Netherlands </c:v>
                </c:pt>
                <c:pt idx="2">
                  <c:v>Slovenia</c:v>
                </c:pt>
                <c:pt idx="3">
                  <c:v>Czech Republic </c:v>
                </c:pt>
                <c:pt idx="4">
                  <c:v>Estonia</c:v>
                </c:pt>
                <c:pt idx="5">
                  <c:v>United Kingdom</c:v>
                </c:pt>
                <c:pt idx="6">
                  <c:v>Hungary</c:v>
                </c:pt>
                <c:pt idx="7">
                  <c:v>Italy</c:v>
                </c:pt>
                <c:pt idx="8">
                  <c:v>Poland </c:v>
                </c:pt>
                <c:pt idx="9">
                  <c:v>Luxembourg </c:v>
                </c:pt>
                <c:pt idx="10">
                  <c:v>Portugal</c:v>
                </c:pt>
                <c:pt idx="11">
                  <c:v>OECD - average</c:v>
                </c:pt>
                <c:pt idx="12">
                  <c:v>Belgium </c:v>
                </c:pt>
                <c:pt idx="13">
                  <c:v>Austria </c:v>
                </c:pt>
                <c:pt idx="14">
                  <c:v>Spain </c:v>
                </c:pt>
                <c:pt idx="15">
                  <c:v>France (1)</c:v>
                </c:pt>
                <c:pt idx="16">
                  <c:v>Germany </c:v>
                </c:pt>
                <c:pt idx="17">
                  <c:v>Ireland </c:v>
                </c:pt>
                <c:pt idx="18">
                  <c:v>Slovak Republic </c:v>
                </c:pt>
                <c:pt idx="19">
                  <c:v>Norway </c:v>
                </c:pt>
                <c:pt idx="20">
                  <c:v>Iceland </c:v>
                </c:pt>
                <c:pt idx="21">
                  <c:v>Sweden </c:v>
                </c:pt>
                <c:pt idx="22">
                  <c:v>Finland</c:v>
                </c:pt>
                <c:pt idx="23">
                  <c:v>Denmark </c:v>
                </c:pt>
              </c:strCache>
            </c:strRef>
          </c:cat>
          <c:val>
            <c:numRef>
              <c:f>'Figure 2'!$D$5:$D$28</c:f>
              <c:numCache>
                <c:formatCode>0.0</c:formatCode>
                <c:ptCount val="24"/>
                <c:pt idx="0">
                  <c:v>20.77</c:v>
                </c:pt>
                <c:pt idx="1">
                  <c:v>34</c:v>
                </c:pt>
                <c:pt idx="2">
                  <c:v>32.32</c:v>
                </c:pt>
                <c:pt idx="3">
                  <c:v>25.580000000000002</c:v>
                </c:pt>
                <c:pt idx="4">
                  <c:v>17.91</c:v>
                </c:pt>
                <c:pt idx="5">
                  <c:v>32.229999999999997</c:v>
                </c:pt>
                <c:pt idx="6">
                  <c:v>24.099999999999998</c:v>
                </c:pt>
                <c:pt idx="7">
                  <c:v>29.220000000000002</c:v>
                </c:pt>
                <c:pt idx="8">
                  <c:v>19.989999999999998</c:v>
                </c:pt>
                <c:pt idx="9">
                  <c:v>14.29</c:v>
                </c:pt>
                <c:pt idx="10">
                  <c:v>19.470000000000002</c:v>
                </c:pt>
                <c:pt idx="11">
                  <c:v>16.399999999999999</c:v>
                </c:pt>
                <c:pt idx="12">
                  <c:v>14.979999999999999</c:v>
                </c:pt>
                <c:pt idx="13">
                  <c:v>20.48</c:v>
                </c:pt>
                <c:pt idx="14">
                  <c:v>6.22</c:v>
                </c:pt>
                <c:pt idx="15">
                  <c:v>13.63</c:v>
                </c:pt>
                <c:pt idx="16">
                  <c:v>13.29</c:v>
                </c:pt>
                <c:pt idx="17">
                  <c:v>9.879999999999999</c:v>
                </c:pt>
                <c:pt idx="18">
                  <c:v>15.740000000000002</c:v>
                </c:pt>
                <c:pt idx="19">
                  <c:v>5.99</c:v>
                </c:pt>
                <c:pt idx="20">
                  <c:v>2.11</c:v>
                </c:pt>
                <c:pt idx="21">
                  <c:v>1.71</c:v>
                </c:pt>
                <c:pt idx="22">
                  <c:v>4.38</c:v>
                </c:pt>
                <c:pt idx="23">
                  <c:v>0</c:v>
                </c:pt>
              </c:numCache>
            </c:numRef>
          </c:val>
          <c:smooth val="0"/>
        </c:ser>
        <c:dLbls>
          <c:showLegendKey val="0"/>
          <c:showVal val="0"/>
          <c:showCatName val="0"/>
          <c:showSerName val="0"/>
          <c:showPercent val="0"/>
          <c:showBubbleSize val="0"/>
        </c:dLbls>
        <c:marker val="1"/>
        <c:smooth val="0"/>
        <c:axId val="140616704"/>
        <c:axId val="139734976"/>
      </c:lineChart>
      <c:catAx>
        <c:axId val="140616704"/>
        <c:scaling>
          <c:orientation val="minMax"/>
        </c:scaling>
        <c:delete val="0"/>
        <c:axPos val="b"/>
        <c:numFmt formatCode="General" sourceLinked="1"/>
        <c:majorTickMark val="out"/>
        <c:minorTickMark val="none"/>
        <c:tickLblPos val="nextTo"/>
        <c:txPr>
          <a:bodyPr rot="-2700000"/>
          <a:lstStyle/>
          <a:p>
            <a:pPr>
              <a:defRPr sz="800">
                <a:latin typeface="Arial" pitchFamily="34" charset="0"/>
                <a:cs typeface="Arial" pitchFamily="34" charset="0"/>
              </a:defRPr>
            </a:pPr>
            <a:endParaRPr lang="es-ES"/>
          </a:p>
        </c:txPr>
        <c:crossAx val="139734976"/>
        <c:crosses val="autoZero"/>
        <c:auto val="1"/>
        <c:lblAlgn val="ctr"/>
        <c:lblOffset val="100"/>
        <c:noMultiLvlLbl val="0"/>
      </c:catAx>
      <c:valAx>
        <c:axId val="139734976"/>
        <c:scaling>
          <c:orientation val="minMax"/>
        </c:scaling>
        <c:delete val="0"/>
        <c:axPos val="l"/>
        <c:majorGridlines/>
        <c:numFmt formatCode="0" sourceLinked="0"/>
        <c:majorTickMark val="out"/>
        <c:minorTickMark val="none"/>
        <c:tickLblPos val="nextTo"/>
        <c:crossAx val="140616704"/>
        <c:crosses val="autoZero"/>
        <c:crossBetween val="between"/>
      </c:valAx>
    </c:plotArea>
    <c:legend>
      <c:legendPos val="t"/>
      <c:layout/>
      <c:overlay val="0"/>
      <c:txPr>
        <a:bodyPr/>
        <a:lstStyle/>
        <a:p>
          <a:pPr>
            <a:defRPr sz="1050">
              <a:latin typeface="Arial" pitchFamily="34" charset="0"/>
              <a:cs typeface="Arial" pitchFamily="34" charset="0"/>
            </a:defRPr>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3'!$B$4</c:f>
              <c:strCache>
                <c:ptCount val="1"/>
                <c:pt idx="0">
                  <c:v>0-2 years old</c:v>
                </c:pt>
              </c:strCache>
            </c:strRef>
          </c:tx>
          <c:spPr>
            <a:solidFill>
              <a:schemeClr val="accent1">
                <a:lumMod val="20000"/>
                <a:lumOff val="80000"/>
              </a:schemeClr>
            </a:solidFill>
          </c:spPr>
          <c:invertIfNegative val="0"/>
          <c:dPt>
            <c:idx val="10"/>
            <c:invertIfNegative val="0"/>
            <c:bubble3D val="0"/>
            <c:spPr>
              <a:solidFill>
                <a:schemeClr val="accent2">
                  <a:lumMod val="20000"/>
                  <a:lumOff val="80000"/>
                </a:schemeClr>
              </a:solidFill>
            </c:spPr>
          </c:dPt>
          <c:dPt>
            <c:idx val="14"/>
            <c:invertIfNegative val="0"/>
            <c:bubble3D val="0"/>
          </c:dPt>
          <c:cat>
            <c:strRef>
              <c:f>'Figure 3'!$A$5:$A$24</c:f>
              <c:strCache>
                <c:ptCount val="20"/>
                <c:pt idx="0">
                  <c:v>Greece </c:v>
                </c:pt>
                <c:pt idx="1">
                  <c:v>Netherlands </c:v>
                </c:pt>
                <c:pt idx="2">
                  <c:v>Portugal</c:v>
                </c:pt>
                <c:pt idx="3">
                  <c:v>Poland </c:v>
                </c:pt>
                <c:pt idx="4">
                  <c:v>Spain </c:v>
                </c:pt>
                <c:pt idx="5">
                  <c:v>Belgium </c:v>
                </c:pt>
                <c:pt idx="6">
                  <c:v>Italy</c:v>
                </c:pt>
                <c:pt idx="7">
                  <c:v>Ireland </c:v>
                </c:pt>
                <c:pt idx="8">
                  <c:v>Slovenia</c:v>
                </c:pt>
                <c:pt idx="9">
                  <c:v>Slovak Republic </c:v>
                </c:pt>
                <c:pt idx="10">
                  <c:v>OECD - average</c:v>
                </c:pt>
                <c:pt idx="11">
                  <c:v>Luxembourg </c:v>
                </c:pt>
                <c:pt idx="12">
                  <c:v>United Kingdom</c:v>
                </c:pt>
                <c:pt idx="13">
                  <c:v>Hungary</c:v>
                </c:pt>
                <c:pt idx="14">
                  <c:v>Estonia</c:v>
                </c:pt>
                <c:pt idx="15">
                  <c:v>Germany </c:v>
                </c:pt>
                <c:pt idx="16">
                  <c:v>France (1)</c:v>
                </c:pt>
                <c:pt idx="17">
                  <c:v>Norway </c:v>
                </c:pt>
                <c:pt idx="18">
                  <c:v>Czech Republic </c:v>
                </c:pt>
                <c:pt idx="19">
                  <c:v>Austria </c:v>
                </c:pt>
              </c:strCache>
            </c:strRef>
          </c:cat>
          <c:val>
            <c:numRef>
              <c:f>'Figure 3'!$B$5:$B$24</c:f>
              <c:numCache>
                <c:formatCode>0.0</c:formatCode>
                <c:ptCount val="20"/>
                <c:pt idx="0">
                  <c:v>4.5038390000000001</c:v>
                </c:pt>
                <c:pt idx="1">
                  <c:v>4.42333</c:v>
                </c:pt>
                <c:pt idx="2">
                  <c:v>4.4080490000000001</c:v>
                </c:pt>
                <c:pt idx="3">
                  <c:v>4.1786479999999999</c:v>
                </c:pt>
                <c:pt idx="4">
                  <c:v>4.1306289999999999</c:v>
                </c:pt>
                <c:pt idx="5">
                  <c:v>3.7997350000000001</c:v>
                </c:pt>
                <c:pt idx="6">
                  <c:v>3.7581929999999999</c:v>
                </c:pt>
                <c:pt idx="7">
                  <c:v>3.6273599999999999</c:v>
                </c:pt>
                <c:pt idx="8">
                  <c:v>3.6212170000000001</c:v>
                </c:pt>
                <c:pt idx="9">
                  <c:v>3.5121380000000002</c:v>
                </c:pt>
                <c:pt idx="10">
                  <c:v>3.4</c:v>
                </c:pt>
                <c:pt idx="11">
                  <c:v>3.1395729999999999</c:v>
                </c:pt>
                <c:pt idx="12">
                  <c:v>2.912588</c:v>
                </c:pt>
                <c:pt idx="13">
                  <c:v>2.8954620000000002</c:v>
                </c:pt>
                <c:pt idx="14">
                  <c:v>2.793113</c:v>
                </c:pt>
                <c:pt idx="15">
                  <c:v>2.7434759999999998</c:v>
                </c:pt>
                <c:pt idx="16">
                  <c:v>2.6463190000000001</c:v>
                </c:pt>
                <c:pt idx="17">
                  <c:v>2.5781040000000002</c:v>
                </c:pt>
                <c:pt idx="18">
                  <c:v>2.565801</c:v>
                </c:pt>
                <c:pt idx="19">
                  <c:v>2.4329839999999998</c:v>
                </c:pt>
              </c:numCache>
            </c:numRef>
          </c:val>
        </c:ser>
        <c:ser>
          <c:idx val="1"/>
          <c:order val="1"/>
          <c:tx>
            <c:strRef>
              <c:f>'Figure 3'!$C$4</c:f>
              <c:strCache>
                <c:ptCount val="1"/>
                <c:pt idx="0">
                  <c:v>3-5 years old</c:v>
                </c:pt>
              </c:strCache>
            </c:strRef>
          </c:tx>
          <c:spPr>
            <a:solidFill>
              <a:schemeClr val="accent1">
                <a:lumMod val="60000"/>
                <a:lumOff val="40000"/>
              </a:schemeClr>
            </a:solidFill>
          </c:spPr>
          <c:invertIfNegative val="0"/>
          <c:dPt>
            <c:idx val="10"/>
            <c:invertIfNegative val="0"/>
            <c:bubble3D val="0"/>
            <c:spPr>
              <a:solidFill>
                <a:schemeClr val="accent2">
                  <a:lumMod val="60000"/>
                  <a:lumOff val="40000"/>
                </a:schemeClr>
              </a:solidFill>
            </c:spPr>
          </c:dPt>
          <c:dPt>
            <c:idx val="14"/>
            <c:invertIfNegative val="0"/>
            <c:bubble3D val="0"/>
          </c:dPt>
          <c:cat>
            <c:strRef>
              <c:f>'Figure 3'!$A$5:$A$24</c:f>
              <c:strCache>
                <c:ptCount val="20"/>
                <c:pt idx="0">
                  <c:v>Greece </c:v>
                </c:pt>
                <c:pt idx="1">
                  <c:v>Netherlands </c:v>
                </c:pt>
                <c:pt idx="2">
                  <c:v>Portugal</c:v>
                </c:pt>
                <c:pt idx="3">
                  <c:v>Poland </c:v>
                </c:pt>
                <c:pt idx="4">
                  <c:v>Spain </c:v>
                </c:pt>
                <c:pt idx="5">
                  <c:v>Belgium </c:v>
                </c:pt>
                <c:pt idx="6">
                  <c:v>Italy</c:v>
                </c:pt>
                <c:pt idx="7">
                  <c:v>Ireland </c:v>
                </c:pt>
                <c:pt idx="8">
                  <c:v>Slovenia</c:v>
                </c:pt>
                <c:pt idx="9">
                  <c:v>Slovak Republic </c:v>
                </c:pt>
                <c:pt idx="10">
                  <c:v>OECD - average</c:v>
                </c:pt>
                <c:pt idx="11">
                  <c:v>Luxembourg </c:v>
                </c:pt>
                <c:pt idx="12">
                  <c:v>United Kingdom</c:v>
                </c:pt>
                <c:pt idx="13">
                  <c:v>Hungary</c:v>
                </c:pt>
                <c:pt idx="14">
                  <c:v>Estonia</c:v>
                </c:pt>
                <c:pt idx="15">
                  <c:v>Germany </c:v>
                </c:pt>
                <c:pt idx="16">
                  <c:v>France (1)</c:v>
                </c:pt>
                <c:pt idx="17">
                  <c:v>Norway </c:v>
                </c:pt>
                <c:pt idx="18">
                  <c:v>Czech Republic </c:v>
                </c:pt>
                <c:pt idx="19">
                  <c:v>Austria </c:v>
                </c:pt>
              </c:strCache>
            </c:strRef>
          </c:cat>
          <c:val>
            <c:numRef>
              <c:f>'Figure 3'!$C$5:$C$24</c:f>
              <c:numCache>
                <c:formatCode>0.0</c:formatCode>
                <c:ptCount val="20"/>
                <c:pt idx="0">
                  <c:v>4.1362449999999997</c:v>
                </c:pt>
                <c:pt idx="1">
                  <c:v>1.860063</c:v>
                </c:pt>
                <c:pt idx="2">
                  <c:v>3.9473069999999999</c:v>
                </c:pt>
                <c:pt idx="3">
                  <c:v>3.9615589999999998</c:v>
                </c:pt>
                <c:pt idx="4">
                  <c:v>3.3625799999999999</c:v>
                </c:pt>
                <c:pt idx="5">
                  <c:v>2.4012250000000002</c:v>
                </c:pt>
                <c:pt idx="6">
                  <c:v>3.2324999999999999</c:v>
                </c:pt>
                <c:pt idx="7">
                  <c:v>3.3149839999999999</c:v>
                </c:pt>
                <c:pt idx="8">
                  <c:v>3.4581689999999998</c:v>
                </c:pt>
                <c:pt idx="9">
                  <c:v>3.0494460000000001</c:v>
                </c:pt>
                <c:pt idx="10">
                  <c:v>3</c:v>
                </c:pt>
                <c:pt idx="11">
                  <c:v>2.283687</c:v>
                </c:pt>
                <c:pt idx="12">
                  <c:v>2.5784910000000001</c:v>
                </c:pt>
                <c:pt idx="13">
                  <c:v>3.107075</c:v>
                </c:pt>
                <c:pt idx="14">
                  <c:v>2.9721950000000001</c:v>
                </c:pt>
                <c:pt idx="15">
                  <c:v>2.2377319999999998</c:v>
                </c:pt>
                <c:pt idx="16">
                  <c:v>2.7627540000000002</c:v>
                </c:pt>
                <c:pt idx="17">
                  <c:v>2.1350470000000001</c:v>
                </c:pt>
                <c:pt idx="18">
                  <c:v>2.9290850000000002</c:v>
                </c:pt>
                <c:pt idx="19">
                  <c:v>2.8267850000000001</c:v>
                </c:pt>
              </c:numCache>
            </c:numRef>
          </c:val>
        </c:ser>
        <c:ser>
          <c:idx val="2"/>
          <c:order val="2"/>
          <c:tx>
            <c:strRef>
              <c:f>'Figure 3'!$D$4</c:f>
              <c:strCache>
                <c:ptCount val="1"/>
                <c:pt idx="0">
                  <c:v>6-12 years old</c:v>
                </c:pt>
              </c:strCache>
            </c:strRef>
          </c:tx>
          <c:spPr>
            <a:solidFill>
              <a:schemeClr val="accent1"/>
            </a:solidFill>
          </c:spPr>
          <c:invertIfNegative val="0"/>
          <c:dPt>
            <c:idx val="10"/>
            <c:invertIfNegative val="0"/>
            <c:bubble3D val="0"/>
            <c:spPr>
              <a:solidFill>
                <a:schemeClr val="accent2"/>
              </a:solidFill>
            </c:spPr>
          </c:dPt>
          <c:dPt>
            <c:idx val="14"/>
            <c:invertIfNegative val="0"/>
            <c:bubble3D val="0"/>
          </c:dPt>
          <c:cat>
            <c:strRef>
              <c:f>'Figure 3'!$A$5:$A$24</c:f>
              <c:strCache>
                <c:ptCount val="20"/>
                <c:pt idx="0">
                  <c:v>Greece </c:v>
                </c:pt>
                <c:pt idx="1">
                  <c:v>Netherlands </c:v>
                </c:pt>
                <c:pt idx="2">
                  <c:v>Portugal</c:v>
                </c:pt>
                <c:pt idx="3">
                  <c:v>Poland </c:v>
                </c:pt>
                <c:pt idx="4">
                  <c:v>Spain </c:v>
                </c:pt>
                <c:pt idx="5">
                  <c:v>Belgium </c:v>
                </c:pt>
                <c:pt idx="6">
                  <c:v>Italy</c:v>
                </c:pt>
                <c:pt idx="7">
                  <c:v>Ireland </c:v>
                </c:pt>
                <c:pt idx="8">
                  <c:v>Slovenia</c:v>
                </c:pt>
                <c:pt idx="9">
                  <c:v>Slovak Republic </c:v>
                </c:pt>
                <c:pt idx="10">
                  <c:v>OECD - average</c:v>
                </c:pt>
                <c:pt idx="11">
                  <c:v>Luxembourg </c:v>
                </c:pt>
                <c:pt idx="12">
                  <c:v>United Kingdom</c:v>
                </c:pt>
                <c:pt idx="13">
                  <c:v>Hungary</c:v>
                </c:pt>
                <c:pt idx="14">
                  <c:v>Estonia</c:v>
                </c:pt>
                <c:pt idx="15">
                  <c:v>Germany </c:v>
                </c:pt>
                <c:pt idx="16">
                  <c:v>France (1)</c:v>
                </c:pt>
                <c:pt idx="17">
                  <c:v>Norway </c:v>
                </c:pt>
                <c:pt idx="18">
                  <c:v>Czech Republic </c:v>
                </c:pt>
                <c:pt idx="19">
                  <c:v>Austria </c:v>
                </c:pt>
              </c:strCache>
            </c:strRef>
          </c:cat>
          <c:val>
            <c:numRef>
              <c:f>'Figure 3'!$D$5:$D$24</c:f>
              <c:numCache>
                <c:formatCode>0.0</c:formatCode>
                <c:ptCount val="20"/>
                <c:pt idx="0">
                  <c:v>3.1045630000000002</c:v>
                </c:pt>
                <c:pt idx="1">
                  <c:v>1.5012719999999999</c:v>
                </c:pt>
                <c:pt idx="2">
                  <c:v>3.5186600000000001</c:v>
                </c:pt>
                <c:pt idx="3">
                  <c:v>3.5219459999999998</c:v>
                </c:pt>
                <c:pt idx="4">
                  <c:v>3.3156210000000002</c:v>
                </c:pt>
                <c:pt idx="5">
                  <c:v>2.2319399999999998</c:v>
                </c:pt>
                <c:pt idx="6">
                  <c:v>2.9088250000000002</c:v>
                </c:pt>
                <c:pt idx="7">
                  <c:v>2.6090080000000002</c:v>
                </c:pt>
                <c:pt idx="8">
                  <c:v>3.342044</c:v>
                </c:pt>
                <c:pt idx="9">
                  <c:v>2.5935649999999999</c:v>
                </c:pt>
                <c:pt idx="10">
                  <c:v>2.8</c:v>
                </c:pt>
                <c:pt idx="11">
                  <c:v>2.203093</c:v>
                </c:pt>
                <c:pt idx="12">
                  <c:v>2.128514</c:v>
                </c:pt>
                <c:pt idx="13">
                  <c:v>2.6090080000000002</c:v>
                </c:pt>
                <c:pt idx="14">
                  <c:v>3.0964309999999999</c:v>
                </c:pt>
                <c:pt idx="15">
                  <c:v>3.9415110000000002</c:v>
                </c:pt>
                <c:pt idx="16">
                  <c:v>2.6463190000000001</c:v>
                </c:pt>
                <c:pt idx="17">
                  <c:v>2.248424</c:v>
                </c:pt>
                <c:pt idx="18">
                  <c:v>2.8051460000000001</c:v>
                </c:pt>
                <c:pt idx="19">
                  <c:v>2.5784910000000001</c:v>
                </c:pt>
              </c:numCache>
            </c:numRef>
          </c:val>
        </c:ser>
        <c:dLbls>
          <c:showLegendKey val="0"/>
          <c:showVal val="0"/>
          <c:showCatName val="0"/>
          <c:showSerName val="0"/>
          <c:showPercent val="0"/>
          <c:showBubbleSize val="0"/>
        </c:dLbls>
        <c:gapWidth val="79"/>
        <c:axId val="140861440"/>
        <c:axId val="139735552"/>
      </c:barChart>
      <c:catAx>
        <c:axId val="140861440"/>
        <c:scaling>
          <c:orientation val="minMax"/>
        </c:scaling>
        <c:delete val="0"/>
        <c:axPos val="b"/>
        <c:numFmt formatCode="General" sourceLinked="1"/>
        <c:majorTickMark val="out"/>
        <c:minorTickMark val="none"/>
        <c:tickLblPos val="nextTo"/>
        <c:txPr>
          <a:bodyPr rot="-2700000"/>
          <a:lstStyle/>
          <a:p>
            <a:pPr>
              <a:defRPr sz="900">
                <a:latin typeface="Arial" pitchFamily="34" charset="0"/>
                <a:cs typeface="Arial" pitchFamily="34" charset="0"/>
              </a:defRPr>
            </a:pPr>
            <a:endParaRPr lang="es-ES"/>
          </a:p>
        </c:txPr>
        <c:crossAx val="139735552"/>
        <c:crosses val="autoZero"/>
        <c:auto val="1"/>
        <c:lblAlgn val="ctr"/>
        <c:lblOffset val="100"/>
        <c:noMultiLvlLbl val="0"/>
      </c:catAx>
      <c:valAx>
        <c:axId val="139735552"/>
        <c:scaling>
          <c:orientation val="minMax"/>
        </c:scaling>
        <c:delete val="0"/>
        <c:axPos val="l"/>
        <c:majorGridlines/>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Number of hours per week</a:t>
                </a:r>
              </a:p>
            </c:rich>
          </c:tx>
          <c:layout/>
          <c:overlay val="0"/>
        </c:title>
        <c:numFmt formatCode="0" sourceLinked="0"/>
        <c:majorTickMark val="out"/>
        <c:minorTickMark val="none"/>
        <c:tickLblPos val="nextTo"/>
        <c:txPr>
          <a:bodyPr/>
          <a:lstStyle/>
          <a:p>
            <a:pPr>
              <a:defRPr sz="900">
                <a:latin typeface="Arial" pitchFamily="34" charset="0"/>
                <a:cs typeface="Arial" pitchFamily="34" charset="0"/>
              </a:defRPr>
            </a:pPr>
            <a:endParaRPr lang="es-ES"/>
          </a:p>
        </c:txPr>
        <c:crossAx val="140861440"/>
        <c:crosses val="autoZero"/>
        <c:crossBetween val="between"/>
      </c:valAx>
    </c:plotArea>
    <c:legend>
      <c:legendPos val="t"/>
      <c:layout/>
      <c:overlay val="0"/>
      <c:txPr>
        <a:bodyPr/>
        <a:lstStyle/>
        <a:p>
          <a:pPr>
            <a:defRPr sz="900">
              <a:latin typeface="Arial" pitchFamily="34" charset="0"/>
              <a:cs typeface="Arial" pitchFamily="34" charset="0"/>
            </a:defRPr>
          </a:pPr>
          <a:endParaRPr lang="es-ES"/>
        </a:p>
      </c:txPr>
    </c:legend>
    <c:plotVisOnly val="1"/>
    <c:dispBlanksAs val="gap"/>
    <c:showDLblsOverMax val="0"/>
  </c:chart>
  <c:spPr>
    <a:ln>
      <a:noFill/>
    </a:ln>
  </c:spPr>
  <c:txPr>
    <a:bodyPr/>
    <a:lstStyle/>
    <a:p>
      <a:pPr>
        <a:defRPr sz="700"/>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58647560359322E-2"/>
          <c:y val="0.11542875095725254"/>
          <c:w val="0.88466702531748753"/>
          <c:h val="0.68852331114471044"/>
        </c:manualLayout>
      </c:layout>
      <c:barChart>
        <c:barDir val="col"/>
        <c:grouping val="clustered"/>
        <c:varyColors val="0"/>
        <c:ser>
          <c:idx val="0"/>
          <c:order val="0"/>
          <c:tx>
            <c:strRef>
              <c:f>'Figure 4'!$B$4</c:f>
              <c:strCache>
                <c:ptCount val="1"/>
                <c:pt idx="0">
                  <c:v>0-2 years old</c:v>
                </c:pt>
              </c:strCache>
            </c:strRef>
          </c:tx>
          <c:spPr>
            <a:solidFill>
              <a:srgbClr val="1F497D">
                <a:lumMod val="20000"/>
                <a:lumOff val="80000"/>
              </a:srgbClr>
            </a:solidFill>
            <a:ln>
              <a:solidFill>
                <a:schemeClr val="accent1"/>
              </a:solidFill>
            </a:ln>
          </c:spPr>
          <c:invertIfNegative val="0"/>
          <c:dPt>
            <c:idx val="9"/>
            <c:invertIfNegative val="0"/>
            <c:bubble3D val="0"/>
            <c:spPr>
              <a:solidFill>
                <a:schemeClr val="accent2">
                  <a:lumMod val="20000"/>
                  <a:lumOff val="80000"/>
                </a:schemeClr>
              </a:solidFill>
              <a:ln>
                <a:solidFill>
                  <a:schemeClr val="accent2"/>
                </a:solidFill>
              </a:ln>
            </c:spPr>
          </c:dPt>
          <c:dPt>
            <c:idx val="12"/>
            <c:invertIfNegative val="0"/>
            <c:bubble3D val="0"/>
            <c:spPr>
              <a:solidFill>
                <a:schemeClr val="accent1">
                  <a:lumMod val="20000"/>
                  <a:lumOff val="80000"/>
                </a:schemeClr>
              </a:solidFill>
              <a:ln>
                <a:solidFill>
                  <a:schemeClr val="accent1"/>
                </a:solidFill>
              </a:ln>
            </c:spPr>
          </c:dPt>
          <c:dPt>
            <c:idx val="14"/>
            <c:invertIfNegative val="0"/>
            <c:bubble3D val="0"/>
            <c:spPr>
              <a:solidFill>
                <a:schemeClr val="accent1">
                  <a:lumMod val="20000"/>
                  <a:lumOff val="80000"/>
                </a:schemeClr>
              </a:solidFill>
              <a:ln>
                <a:solidFill>
                  <a:schemeClr val="accent1"/>
                </a:solidFill>
              </a:ln>
            </c:spPr>
          </c:dPt>
          <c:cat>
            <c:strRef>
              <c:f>'Figure 4'!$A$5:$A$30</c:f>
              <c:strCache>
                <c:ptCount val="26"/>
                <c:pt idx="0">
                  <c:v>Slovak Republic </c:v>
                </c:pt>
                <c:pt idx="1">
                  <c:v>Finland</c:v>
                </c:pt>
                <c:pt idx="2">
                  <c:v>Austria </c:v>
                </c:pt>
                <c:pt idx="3">
                  <c:v>Hungary</c:v>
                </c:pt>
                <c:pt idx="4">
                  <c:v>Poland </c:v>
                </c:pt>
                <c:pt idx="5">
                  <c:v>Czech Republic </c:v>
                </c:pt>
                <c:pt idx="6">
                  <c:v>Germany </c:v>
                </c:pt>
                <c:pt idx="7">
                  <c:v>Estonia</c:v>
                </c:pt>
                <c:pt idx="8">
                  <c:v>Ireland </c:v>
                </c:pt>
                <c:pt idx="9">
                  <c:v>OECD - average</c:v>
                </c:pt>
                <c:pt idx="10">
                  <c:v>Italy</c:v>
                </c:pt>
                <c:pt idx="11">
                  <c:v>Norway </c:v>
                </c:pt>
                <c:pt idx="12">
                  <c:v>United States (1)</c:v>
                </c:pt>
                <c:pt idx="13">
                  <c:v>France (2)</c:v>
                </c:pt>
                <c:pt idx="14">
                  <c:v>Australia</c:v>
                </c:pt>
                <c:pt idx="15">
                  <c:v>Spain </c:v>
                </c:pt>
                <c:pt idx="16">
                  <c:v>Sweden </c:v>
                </c:pt>
                <c:pt idx="17">
                  <c:v>United Kingdom</c:v>
                </c:pt>
                <c:pt idx="18">
                  <c:v>Luxembourg </c:v>
                </c:pt>
                <c:pt idx="19">
                  <c:v>Slovenia</c:v>
                </c:pt>
                <c:pt idx="20">
                  <c:v>Belgium </c:v>
                </c:pt>
                <c:pt idx="21">
                  <c:v>Iceland </c:v>
                </c:pt>
                <c:pt idx="22">
                  <c:v>Greece </c:v>
                </c:pt>
                <c:pt idx="23">
                  <c:v>Portugal</c:v>
                </c:pt>
                <c:pt idx="24">
                  <c:v>Denmark </c:v>
                </c:pt>
                <c:pt idx="25">
                  <c:v>Netherlands </c:v>
                </c:pt>
              </c:strCache>
            </c:strRef>
          </c:cat>
          <c:val>
            <c:numRef>
              <c:f>'Figure 4'!$B$5:$B$30</c:f>
              <c:numCache>
                <c:formatCode>0.0</c:formatCode>
                <c:ptCount val="26"/>
                <c:pt idx="0">
                  <c:v>87.06</c:v>
                </c:pt>
                <c:pt idx="1">
                  <c:v>74.91</c:v>
                </c:pt>
                <c:pt idx="2">
                  <c:v>71.64</c:v>
                </c:pt>
                <c:pt idx="3">
                  <c:v>64.34</c:v>
                </c:pt>
                <c:pt idx="4">
                  <c:v>64.039999999999992</c:v>
                </c:pt>
                <c:pt idx="5">
                  <c:v>63.6</c:v>
                </c:pt>
                <c:pt idx="6">
                  <c:v>63.28</c:v>
                </c:pt>
                <c:pt idx="7">
                  <c:v>59.61</c:v>
                </c:pt>
                <c:pt idx="8">
                  <c:v>58.599999999999994</c:v>
                </c:pt>
                <c:pt idx="9">
                  <c:v>51.6</c:v>
                </c:pt>
                <c:pt idx="10">
                  <c:v>51.370000000000005</c:v>
                </c:pt>
                <c:pt idx="11">
                  <c:v>50.89</c:v>
                </c:pt>
                <c:pt idx="12">
                  <c:v>50.616</c:v>
                </c:pt>
                <c:pt idx="13">
                  <c:v>50.24</c:v>
                </c:pt>
                <c:pt idx="14">
                  <c:v>49.878934624697337</c:v>
                </c:pt>
                <c:pt idx="15">
                  <c:v>48.65</c:v>
                </c:pt>
                <c:pt idx="16">
                  <c:v>48.39</c:v>
                </c:pt>
                <c:pt idx="17">
                  <c:v>45.75</c:v>
                </c:pt>
                <c:pt idx="18">
                  <c:v>42.809999999999995</c:v>
                </c:pt>
                <c:pt idx="19">
                  <c:v>41.949999999999996</c:v>
                </c:pt>
                <c:pt idx="20">
                  <c:v>41.8</c:v>
                </c:pt>
                <c:pt idx="21">
                  <c:v>38.89</c:v>
                </c:pt>
                <c:pt idx="22">
                  <c:v>37.24</c:v>
                </c:pt>
                <c:pt idx="23">
                  <c:v>33.71</c:v>
                </c:pt>
                <c:pt idx="24">
                  <c:v>26.72</c:v>
                </c:pt>
                <c:pt idx="25">
                  <c:v>24.5</c:v>
                </c:pt>
              </c:numCache>
            </c:numRef>
          </c:val>
        </c:ser>
        <c:dLbls>
          <c:showLegendKey val="0"/>
          <c:showVal val="0"/>
          <c:showCatName val="0"/>
          <c:showSerName val="0"/>
          <c:showPercent val="0"/>
          <c:showBubbleSize val="0"/>
        </c:dLbls>
        <c:gapWidth val="79"/>
        <c:axId val="140863488"/>
        <c:axId val="139737856"/>
      </c:barChart>
      <c:lineChart>
        <c:grouping val="standard"/>
        <c:varyColors val="0"/>
        <c:ser>
          <c:idx val="1"/>
          <c:order val="1"/>
          <c:tx>
            <c:strRef>
              <c:f>'Figure 4'!$C$4</c:f>
              <c:strCache>
                <c:ptCount val="1"/>
                <c:pt idx="0">
                  <c:v>3-5 years old</c:v>
                </c:pt>
              </c:strCache>
            </c:strRef>
          </c:tx>
          <c:spPr>
            <a:ln>
              <a:noFill/>
            </a:ln>
          </c:spPr>
          <c:marker>
            <c:symbol val="diamond"/>
            <c:size val="8"/>
            <c:spPr>
              <a:solidFill>
                <a:schemeClr val="tx2">
                  <a:lumMod val="60000"/>
                  <a:lumOff val="40000"/>
                </a:schemeClr>
              </a:solidFill>
              <a:ln>
                <a:solidFill>
                  <a:srgbClr val="4F81BD"/>
                </a:solidFill>
              </a:ln>
            </c:spPr>
          </c:marker>
          <c:dPt>
            <c:idx val="9"/>
            <c:marker>
              <c:spPr>
                <a:solidFill>
                  <a:schemeClr val="accent2">
                    <a:lumMod val="60000"/>
                    <a:lumOff val="40000"/>
                  </a:schemeClr>
                </a:solidFill>
                <a:ln>
                  <a:solidFill>
                    <a:schemeClr val="accent2"/>
                  </a:solidFill>
                </a:ln>
              </c:spPr>
            </c:marker>
            <c:bubble3D val="0"/>
          </c:dPt>
          <c:dPt>
            <c:idx val="12"/>
            <c:marker>
              <c:spPr>
                <a:solidFill>
                  <a:schemeClr val="tx2">
                    <a:lumMod val="60000"/>
                    <a:lumOff val="40000"/>
                  </a:schemeClr>
                </a:solidFill>
                <a:ln>
                  <a:solidFill>
                    <a:schemeClr val="tx2"/>
                  </a:solidFill>
                </a:ln>
              </c:spPr>
            </c:marker>
            <c:bubble3D val="0"/>
          </c:dPt>
          <c:dPt>
            <c:idx val="14"/>
            <c:marker>
              <c:spPr>
                <a:solidFill>
                  <a:schemeClr val="tx2">
                    <a:lumMod val="60000"/>
                    <a:lumOff val="40000"/>
                  </a:schemeClr>
                </a:solidFill>
                <a:ln>
                  <a:solidFill>
                    <a:schemeClr val="tx2">
                      <a:lumMod val="60000"/>
                      <a:lumOff val="40000"/>
                    </a:schemeClr>
                  </a:solidFill>
                </a:ln>
              </c:spPr>
            </c:marker>
            <c:bubble3D val="0"/>
          </c:dPt>
          <c:cat>
            <c:strRef>
              <c:f>'Figure 4'!$A$5:$A$30</c:f>
              <c:strCache>
                <c:ptCount val="26"/>
                <c:pt idx="0">
                  <c:v>Slovak Republic </c:v>
                </c:pt>
                <c:pt idx="1">
                  <c:v>Finland</c:v>
                </c:pt>
                <c:pt idx="2">
                  <c:v>Austria </c:v>
                </c:pt>
                <c:pt idx="3">
                  <c:v>Hungary</c:v>
                </c:pt>
                <c:pt idx="4">
                  <c:v>Poland </c:v>
                </c:pt>
                <c:pt idx="5">
                  <c:v>Czech Republic </c:v>
                </c:pt>
                <c:pt idx="6">
                  <c:v>Germany </c:v>
                </c:pt>
                <c:pt idx="7">
                  <c:v>Estonia</c:v>
                </c:pt>
                <c:pt idx="8">
                  <c:v>Ireland </c:v>
                </c:pt>
                <c:pt idx="9">
                  <c:v>OECD - average</c:v>
                </c:pt>
                <c:pt idx="10">
                  <c:v>Italy</c:v>
                </c:pt>
                <c:pt idx="11">
                  <c:v>Norway </c:v>
                </c:pt>
                <c:pt idx="12">
                  <c:v>United States (1)</c:v>
                </c:pt>
                <c:pt idx="13">
                  <c:v>France (2)</c:v>
                </c:pt>
                <c:pt idx="14">
                  <c:v>Australia</c:v>
                </c:pt>
                <c:pt idx="15">
                  <c:v>Spain </c:v>
                </c:pt>
                <c:pt idx="16">
                  <c:v>Sweden </c:v>
                </c:pt>
                <c:pt idx="17">
                  <c:v>United Kingdom</c:v>
                </c:pt>
                <c:pt idx="18">
                  <c:v>Luxembourg </c:v>
                </c:pt>
                <c:pt idx="19">
                  <c:v>Slovenia</c:v>
                </c:pt>
                <c:pt idx="20">
                  <c:v>Belgium </c:v>
                </c:pt>
                <c:pt idx="21">
                  <c:v>Iceland </c:v>
                </c:pt>
                <c:pt idx="22">
                  <c:v>Greece </c:v>
                </c:pt>
                <c:pt idx="23">
                  <c:v>Portugal</c:v>
                </c:pt>
                <c:pt idx="24">
                  <c:v>Denmark </c:v>
                </c:pt>
                <c:pt idx="25">
                  <c:v>Netherlands </c:v>
                </c:pt>
              </c:strCache>
            </c:strRef>
          </c:cat>
          <c:val>
            <c:numRef>
              <c:f>'Figure 4'!$C$5:$C$30</c:f>
              <c:numCache>
                <c:formatCode>0.0</c:formatCode>
                <c:ptCount val="26"/>
                <c:pt idx="0">
                  <c:v>36.86</c:v>
                </c:pt>
                <c:pt idx="1">
                  <c:v>29.21</c:v>
                </c:pt>
                <c:pt idx="2">
                  <c:v>18.899999999999999</c:v>
                </c:pt>
                <c:pt idx="3">
                  <c:v>11.84</c:v>
                </c:pt>
                <c:pt idx="4">
                  <c:v>42.980000000000004</c:v>
                </c:pt>
                <c:pt idx="5">
                  <c:v>20.84</c:v>
                </c:pt>
                <c:pt idx="6">
                  <c:v>8.0399999999999991</c:v>
                </c:pt>
                <c:pt idx="7">
                  <c:v>9.6100000000000012</c:v>
                </c:pt>
                <c:pt idx="8">
                  <c:v>38.729999999999997</c:v>
                </c:pt>
                <c:pt idx="9">
                  <c:v>15.4</c:v>
                </c:pt>
                <c:pt idx="10">
                  <c:v>11.64</c:v>
                </c:pt>
                <c:pt idx="11">
                  <c:v>14.32</c:v>
                </c:pt>
                <c:pt idx="12">
                  <c:v>27</c:v>
                </c:pt>
                <c:pt idx="13">
                  <c:v>6.04</c:v>
                </c:pt>
                <c:pt idx="14">
                  <c:v>20.636942675159236</c:v>
                </c:pt>
                <c:pt idx="15">
                  <c:v>4.21</c:v>
                </c:pt>
                <c:pt idx="16">
                  <c:v>7.4899999999999993</c:v>
                </c:pt>
                <c:pt idx="17">
                  <c:v>29.21</c:v>
                </c:pt>
                <c:pt idx="18">
                  <c:v>5.38</c:v>
                </c:pt>
                <c:pt idx="19">
                  <c:v>6.5299999999999994</c:v>
                </c:pt>
                <c:pt idx="20">
                  <c:v>2.3199999999999998</c:v>
                </c:pt>
                <c:pt idx="21">
                  <c:v>2.7</c:v>
                </c:pt>
                <c:pt idx="22">
                  <c:v>16.09</c:v>
                </c:pt>
                <c:pt idx="23">
                  <c:v>7.08</c:v>
                </c:pt>
                <c:pt idx="24">
                  <c:v>4.43</c:v>
                </c:pt>
                <c:pt idx="25">
                  <c:v>3.8</c:v>
                </c:pt>
              </c:numCache>
            </c:numRef>
          </c:val>
          <c:smooth val="0"/>
        </c:ser>
        <c:ser>
          <c:idx val="2"/>
          <c:order val="2"/>
          <c:tx>
            <c:strRef>
              <c:f>'Figure 4'!$D$4</c:f>
              <c:strCache>
                <c:ptCount val="1"/>
                <c:pt idx="0">
                  <c:v>6-12 years old</c:v>
                </c:pt>
              </c:strCache>
            </c:strRef>
          </c:tx>
          <c:spPr>
            <a:ln>
              <a:noFill/>
            </a:ln>
          </c:spPr>
          <c:marker>
            <c:symbol val="circle"/>
            <c:size val="7"/>
            <c:spPr>
              <a:solidFill>
                <a:srgbClr val="C00000"/>
              </a:solidFill>
              <a:ln>
                <a:solidFill>
                  <a:srgbClr val="C00000"/>
                </a:solidFill>
              </a:ln>
            </c:spPr>
          </c:marker>
          <c:dPt>
            <c:idx val="14"/>
            <c:marker>
              <c:spPr>
                <a:solidFill>
                  <a:schemeClr val="accent2">
                    <a:lumMod val="75000"/>
                  </a:schemeClr>
                </a:solidFill>
                <a:ln>
                  <a:solidFill>
                    <a:srgbClr val="C00000"/>
                  </a:solidFill>
                </a:ln>
              </c:spPr>
            </c:marker>
            <c:bubble3D val="0"/>
          </c:dPt>
          <c:cat>
            <c:strRef>
              <c:f>'Figure 4'!$A$5:$A$30</c:f>
              <c:strCache>
                <c:ptCount val="26"/>
                <c:pt idx="0">
                  <c:v>Slovak Republic </c:v>
                </c:pt>
                <c:pt idx="1">
                  <c:v>Finland</c:v>
                </c:pt>
                <c:pt idx="2">
                  <c:v>Austria </c:v>
                </c:pt>
                <c:pt idx="3">
                  <c:v>Hungary</c:v>
                </c:pt>
                <c:pt idx="4">
                  <c:v>Poland </c:v>
                </c:pt>
                <c:pt idx="5">
                  <c:v>Czech Republic </c:v>
                </c:pt>
                <c:pt idx="6">
                  <c:v>Germany </c:v>
                </c:pt>
                <c:pt idx="7">
                  <c:v>Estonia</c:v>
                </c:pt>
                <c:pt idx="8">
                  <c:v>Ireland </c:v>
                </c:pt>
                <c:pt idx="9">
                  <c:v>OECD - average</c:v>
                </c:pt>
                <c:pt idx="10">
                  <c:v>Italy</c:v>
                </c:pt>
                <c:pt idx="11">
                  <c:v>Norway </c:v>
                </c:pt>
                <c:pt idx="12">
                  <c:v>United States (1)</c:v>
                </c:pt>
                <c:pt idx="13">
                  <c:v>France (2)</c:v>
                </c:pt>
                <c:pt idx="14">
                  <c:v>Australia</c:v>
                </c:pt>
                <c:pt idx="15">
                  <c:v>Spain </c:v>
                </c:pt>
                <c:pt idx="16">
                  <c:v>Sweden </c:v>
                </c:pt>
                <c:pt idx="17">
                  <c:v>United Kingdom</c:v>
                </c:pt>
                <c:pt idx="18">
                  <c:v>Luxembourg </c:v>
                </c:pt>
                <c:pt idx="19">
                  <c:v>Slovenia</c:v>
                </c:pt>
                <c:pt idx="20">
                  <c:v>Belgium </c:v>
                </c:pt>
                <c:pt idx="21">
                  <c:v>Iceland </c:v>
                </c:pt>
                <c:pt idx="22">
                  <c:v>Greece </c:v>
                </c:pt>
                <c:pt idx="23">
                  <c:v>Portugal</c:v>
                </c:pt>
                <c:pt idx="24">
                  <c:v>Denmark </c:v>
                </c:pt>
                <c:pt idx="25">
                  <c:v>Netherlands </c:v>
                </c:pt>
              </c:strCache>
            </c:strRef>
          </c:cat>
          <c:val>
            <c:numRef>
              <c:f>'Figure 4'!$D$5:$D$30</c:f>
              <c:numCache>
                <c:formatCode>0.0</c:formatCode>
                <c:ptCount val="26"/>
                <c:pt idx="0">
                  <c:v>68.569999999999993</c:v>
                </c:pt>
                <c:pt idx="1">
                  <c:v>71.489999999999995</c:v>
                </c:pt>
                <c:pt idx="2">
                  <c:v>57.330000000000005</c:v>
                </c:pt>
                <c:pt idx="3">
                  <c:v>42.4</c:v>
                </c:pt>
                <c:pt idx="4">
                  <c:v>60.38</c:v>
                </c:pt>
                <c:pt idx="5">
                  <c:v>67.239999999999995</c:v>
                </c:pt>
                <c:pt idx="6">
                  <c:v>61.980000000000004</c:v>
                </c:pt>
                <c:pt idx="7">
                  <c:v>53.05</c:v>
                </c:pt>
                <c:pt idx="8">
                  <c:v>81.430000000000007</c:v>
                </c:pt>
                <c:pt idx="9">
                  <c:v>59.6</c:v>
                </c:pt>
                <c:pt idx="10">
                  <c:v>52.2</c:v>
                </c:pt>
                <c:pt idx="11">
                  <c:v>67.03</c:v>
                </c:pt>
                <c:pt idx="12">
                  <c:v>55.989060405586542</c:v>
                </c:pt>
                <c:pt idx="13">
                  <c:v>67.08</c:v>
                </c:pt>
                <c:pt idx="14">
                  <c:v>64.387917329093796</c:v>
                </c:pt>
                <c:pt idx="15">
                  <c:v>75.94</c:v>
                </c:pt>
                <c:pt idx="16">
                  <c:v>51.33</c:v>
                </c:pt>
                <c:pt idx="17">
                  <c:v>60.050000000000004</c:v>
                </c:pt>
                <c:pt idx="18">
                  <c:v>61.029999999999994</c:v>
                </c:pt>
                <c:pt idx="19">
                  <c:v>37.269999999999996</c:v>
                </c:pt>
                <c:pt idx="20">
                  <c:v>56.93</c:v>
                </c:pt>
                <c:pt idx="21">
                  <c:v>83.55</c:v>
                </c:pt>
                <c:pt idx="22">
                  <c:v>65.36</c:v>
                </c:pt>
                <c:pt idx="23">
                  <c:v>38.71</c:v>
                </c:pt>
                <c:pt idx="24">
                  <c:v>39.08</c:v>
                </c:pt>
                <c:pt idx="25">
                  <c:v>49.25</c:v>
                </c:pt>
              </c:numCache>
            </c:numRef>
          </c:val>
          <c:smooth val="0"/>
        </c:ser>
        <c:dLbls>
          <c:showLegendKey val="0"/>
          <c:showVal val="0"/>
          <c:showCatName val="0"/>
          <c:showSerName val="0"/>
          <c:showPercent val="0"/>
          <c:showBubbleSize val="0"/>
        </c:dLbls>
        <c:marker val="1"/>
        <c:smooth val="0"/>
        <c:axId val="140863488"/>
        <c:axId val="139737856"/>
      </c:lineChart>
      <c:catAx>
        <c:axId val="140863488"/>
        <c:scaling>
          <c:orientation val="minMax"/>
        </c:scaling>
        <c:delete val="0"/>
        <c:axPos val="b"/>
        <c:numFmt formatCode="General" sourceLinked="1"/>
        <c:majorTickMark val="out"/>
        <c:minorTickMark val="none"/>
        <c:tickLblPos val="nextTo"/>
        <c:txPr>
          <a:bodyPr rot="-2700000"/>
          <a:lstStyle/>
          <a:p>
            <a:pPr>
              <a:defRPr sz="800">
                <a:latin typeface="Arial" pitchFamily="34" charset="0"/>
                <a:cs typeface="Arial" pitchFamily="34" charset="0"/>
              </a:defRPr>
            </a:pPr>
            <a:endParaRPr lang="es-ES"/>
          </a:p>
        </c:txPr>
        <c:crossAx val="139737856"/>
        <c:crosses val="autoZero"/>
        <c:auto val="1"/>
        <c:lblAlgn val="ctr"/>
        <c:lblOffset val="100"/>
        <c:noMultiLvlLbl val="0"/>
      </c:catAx>
      <c:valAx>
        <c:axId val="139737856"/>
        <c:scaling>
          <c:orientation val="minMax"/>
          <c:max val="100"/>
        </c:scaling>
        <c:delete val="0"/>
        <c:axPos val="l"/>
        <c:majorGridlines/>
        <c:title>
          <c:tx>
            <c:rich>
              <a:bodyPr rot="0" vert="horz"/>
              <a:lstStyle/>
              <a:p>
                <a:pPr>
                  <a:defRPr/>
                </a:pPr>
                <a:r>
                  <a:rPr lang="en-US"/>
                  <a:t>(%)</a:t>
                </a:r>
              </a:p>
            </c:rich>
          </c:tx>
          <c:layout>
            <c:manualLayout>
              <c:xMode val="edge"/>
              <c:yMode val="edge"/>
              <c:x val="2.8985507246376812E-2"/>
              <c:y val="3.7071887211106089E-2"/>
            </c:manualLayout>
          </c:layout>
          <c:overlay val="0"/>
        </c:title>
        <c:numFmt formatCode="0" sourceLinked="0"/>
        <c:majorTickMark val="out"/>
        <c:minorTickMark val="none"/>
        <c:tickLblPos val="nextTo"/>
        <c:crossAx val="140863488"/>
        <c:crosses val="autoZero"/>
        <c:crossBetween val="between"/>
      </c:valAx>
    </c:plotArea>
    <c:legend>
      <c:legendPos val="t"/>
      <c:layout/>
      <c:overlay val="0"/>
      <c:txPr>
        <a:bodyPr/>
        <a:lstStyle/>
        <a:p>
          <a:pPr>
            <a:defRPr sz="1050">
              <a:latin typeface="Arial" pitchFamily="34" charset="0"/>
              <a:cs typeface="Arial" pitchFamily="34" charset="0"/>
            </a:defRPr>
          </a:pPr>
          <a:endParaRPr lang="es-ES"/>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775480383067604E-2"/>
          <c:y val="3.0252125666463452E-2"/>
          <c:w val="0.92311966953259939"/>
          <c:h val="0.70991901285618753"/>
        </c:manualLayout>
      </c:layout>
      <c:barChart>
        <c:barDir val="col"/>
        <c:grouping val="stacked"/>
        <c:varyColors val="0"/>
        <c:ser>
          <c:idx val="0"/>
          <c:order val="0"/>
          <c:tx>
            <c:strRef>
              <c:f>'Figure 5'!$O$1</c:f>
              <c:strCache>
                <c:ptCount val="1"/>
                <c:pt idx="0">
                  <c:v>Childcare fees in % of average wage</c:v>
                </c:pt>
              </c:strCache>
            </c:strRef>
          </c:tx>
          <c:invertIfNegative val="0"/>
          <c:dPt>
            <c:idx val="18"/>
            <c:invertIfNegative val="0"/>
            <c:bubble3D val="0"/>
            <c:spPr>
              <a:solidFill>
                <a:srgbClr val="FF0000"/>
              </a:solidFill>
            </c:spPr>
          </c:dPt>
          <c:dPt>
            <c:idx val="20"/>
            <c:invertIfNegative val="0"/>
            <c:bubble3D val="0"/>
            <c:spPr>
              <a:solidFill>
                <a:schemeClr val="accent1"/>
              </a:solidFill>
            </c:spPr>
          </c:dPt>
          <c:dPt>
            <c:idx val="23"/>
            <c:invertIfNegative val="0"/>
            <c:bubble3D val="0"/>
            <c:spPr>
              <a:solidFill>
                <a:schemeClr val="accent1"/>
              </a:solidFill>
            </c:spPr>
          </c:dPt>
          <c:cat>
            <c:strRef>
              <c:f>'Figure 5'!$N$2:$N$32</c:f>
              <c:strCache>
                <c:ptCount val="31"/>
                <c:pt idx="0">
                  <c:v>Austria</c:v>
                </c:pt>
                <c:pt idx="1">
                  <c:v>Hungary</c:v>
                </c:pt>
                <c:pt idx="2">
                  <c:v>Sweden</c:v>
                </c:pt>
                <c:pt idx="3">
                  <c:v>Greece</c:v>
                </c:pt>
                <c:pt idx="4">
                  <c:v>Estonia</c:v>
                </c:pt>
                <c:pt idx="5">
                  <c:v>Slovak Rep.</c:v>
                </c:pt>
                <c:pt idx="6">
                  <c:v>Iceland</c:v>
                </c:pt>
                <c:pt idx="7">
                  <c:v>Norway</c:v>
                </c:pt>
                <c:pt idx="8">
                  <c:v>Poland</c:v>
                </c:pt>
                <c:pt idx="9">
                  <c:v>Finland</c:v>
                </c:pt>
                <c:pt idx="10">
                  <c:v>Denmark</c:v>
                </c:pt>
                <c:pt idx="11">
                  <c:v>Korea</c:v>
                </c:pt>
                <c:pt idx="12">
                  <c:v>Israel</c:v>
                </c:pt>
                <c:pt idx="13">
                  <c:v>Czech Republic</c:v>
                </c:pt>
                <c:pt idx="14">
                  <c:v>France</c:v>
                </c:pt>
                <c:pt idx="15">
                  <c:v>Germany </c:v>
                </c:pt>
                <c:pt idx="16">
                  <c:v>Spain</c:v>
                </c:pt>
                <c:pt idx="17">
                  <c:v>Portugal</c:v>
                </c:pt>
                <c:pt idx="18">
                  <c:v>OECD average</c:v>
                </c:pt>
                <c:pt idx="19">
                  <c:v>Belgium</c:v>
                </c:pt>
                <c:pt idx="20">
                  <c:v>Canada </c:v>
                </c:pt>
                <c:pt idx="21">
                  <c:v>United States  </c:v>
                </c:pt>
                <c:pt idx="22">
                  <c:v>Australia</c:v>
                </c:pt>
                <c:pt idx="23">
                  <c:v>Japan</c:v>
                </c:pt>
                <c:pt idx="24">
                  <c:v>United Kingdom</c:v>
                </c:pt>
                <c:pt idx="25">
                  <c:v>Ireland</c:v>
                </c:pt>
                <c:pt idx="26">
                  <c:v>Slovenia</c:v>
                </c:pt>
                <c:pt idx="27">
                  <c:v>New Zealand</c:v>
                </c:pt>
                <c:pt idx="28">
                  <c:v>Netherlands</c:v>
                </c:pt>
                <c:pt idx="29">
                  <c:v>Luxembourg</c:v>
                </c:pt>
                <c:pt idx="30">
                  <c:v>Switzerland</c:v>
                </c:pt>
              </c:strCache>
            </c:strRef>
          </c:cat>
          <c:val>
            <c:numRef>
              <c:f>'Figure 5'!$O$2:$O$32</c:f>
              <c:numCache>
                <c:formatCode>0.0</c:formatCode>
                <c:ptCount val="31"/>
                <c:pt idx="0">
                  <c:v>3.3846575456339454</c:v>
                </c:pt>
                <c:pt idx="1">
                  <c:v>5.0724515158175949</c:v>
                </c:pt>
                <c:pt idx="2">
                  <c:v>6.4955150015465515</c:v>
                </c:pt>
                <c:pt idx="3">
                  <c:v>6.9669060251798571</c:v>
                </c:pt>
                <c:pt idx="4">
                  <c:v>7.8516710291605065</c:v>
                </c:pt>
                <c:pt idx="5">
                  <c:v>8.3914374108053007</c:v>
                </c:pt>
                <c:pt idx="6">
                  <c:v>10.041393442622951</c:v>
                </c:pt>
                <c:pt idx="7">
                  <c:v>10.854991493853591</c:v>
                </c:pt>
                <c:pt idx="8">
                  <c:v>12.177037184429796</c:v>
                </c:pt>
                <c:pt idx="9">
                  <c:v>13.912080072873088</c:v>
                </c:pt>
                <c:pt idx="10">
                  <c:v>14.437755102040816</c:v>
                </c:pt>
                <c:pt idx="11">
                  <c:v>14.933691934322262</c:v>
                </c:pt>
                <c:pt idx="12">
                  <c:v>16.438867669137839</c:v>
                </c:pt>
                <c:pt idx="13">
                  <c:v>18.020218288871359</c:v>
                </c:pt>
                <c:pt idx="14">
                  <c:v>19.70393773619854</c:v>
                </c:pt>
                <c:pt idx="15">
                  <c:v>21.453724604966141</c:v>
                </c:pt>
                <c:pt idx="16">
                  <c:v>23.656462076686584</c:v>
                </c:pt>
                <c:pt idx="17">
                  <c:v>26.241245892018782</c:v>
                </c:pt>
                <c:pt idx="18">
                  <c:v>27.605607515653375</c:v>
                </c:pt>
                <c:pt idx="19">
                  <c:v>36.173124700344339</c:v>
                </c:pt>
                <c:pt idx="20">
                  <c:v>38.983031529612269</c:v>
                </c:pt>
                <c:pt idx="21">
                  <c:v>42.176814011676399</c:v>
                </c:pt>
                <c:pt idx="22">
                  <c:v>48.223148828475793</c:v>
                </c:pt>
                <c:pt idx="23">
                  <c:v>50.272405936190218</c:v>
                </c:pt>
                <c:pt idx="24">
                  <c:v>52.988505318691395</c:v>
                </c:pt>
                <c:pt idx="25">
                  <c:v>53.502661280748676</c:v>
                </c:pt>
                <c:pt idx="26">
                  <c:v>54.812864066598237</c:v>
                </c:pt>
                <c:pt idx="27">
                  <c:v>55.202535200280821</c:v>
                </c:pt>
                <c:pt idx="28">
                  <c:v>55.849122150959246</c:v>
                </c:pt>
                <c:pt idx="29">
                  <c:v>60.287756942024103</c:v>
                </c:pt>
                <c:pt idx="30">
                  <c:v>67.26781899348758</c:v>
                </c:pt>
              </c:numCache>
            </c:numRef>
          </c:val>
        </c:ser>
        <c:dLbls>
          <c:showLegendKey val="0"/>
          <c:showVal val="0"/>
          <c:showCatName val="0"/>
          <c:showSerName val="0"/>
          <c:showPercent val="0"/>
          <c:showBubbleSize val="0"/>
        </c:dLbls>
        <c:gapWidth val="50"/>
        <c:overlap val="100"/>
        <c:axId val="140862464"/>
        <c:axId val="142771328"/>
      </c:barChart>
      <c:catAx>
        <c:axId val="140862464"/>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es-ES"/>
          </a:p>
        </c:txPr>
        <c:crossAx val="142771328"/>
        <c:crosses val="autoZero"/>
        <c:auto val="1"/>
        <c:lblAlgn val="ctr"/>
        <c:lblOffset val="100"/>
        <c:tickLblSkip val="1"/>
        <c:tickMarkSkip val="1"/>
        <c:noMultiLvlLbl val="0"/>
      </c:catAx>
      <c:valAx>
        <c:axId val="142771328"/>
        <c:scaling>
          <c:orientation val="minMax"/>
          <c:max val="60"/>
          <c:min val="0"/>
        </c:scaling>
        <c:delete val="0"/>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a:t>% of average wage (AW)</a:t>
                </a:r>
              </a:p>
            </c:rich>
          </c:tx>
          <c:layout>
            <c:manualLayout>
              <c:xMode val="edge"/>
              <c:yMode val="edge"/>
              <c:x val="4.8402612464139658E-3"/>
              <c:y val="0.134122699903153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140862464"/>
        <c:crosses val="autoZero"/>
        <c:crossBetween val="between"/>
        <c:majorUnit val="5"/>
      </c:valAx>
      <c:spPr>
        <a:noFill/>
        <a:ln w="25400">
          <a:noFill/>
        </a:ln>
      </c:spPr>
    </c:plotArea>
    <c:plotVisOnly val="1"/>
    <c:dispBlanksAs val="gap"/>
    <c:showDLblsOverMax val="0"/>
  </c:chart>
  <c:spPr>
    <a:solidFill>
      <a:srgbClr val="FFFFFF"/>
    </a:solidFill>
    <a:ln w="9525">
      <a:noFill/>
    </a:ln>
  </c:spPr>
  <c:txPr>
    <a:bodyPr/>
    <a:lstStyle/>
    <a:p>
      <a:pPr>
        <a:defRPr sz="2525" b="0" i="0" u="none" strike="noStrike" baseline="0">
          <a:solidFill>
            <a:srgbClr val="000000"/>
          </a:solidFill>
          <a:latin typeface="Arial"/>
          <a:ea typeface="Arial"/>
          <a:cs typeface="Arial"/>
        </a:defRPr>
      </a:pPr>
      <a:endParaRPr lang="es-ES"/>
    </a:p>
  </c:txPr>
  <c:printSettings>
    <c:headerFooter alignWithMargins="0"/>
    <c:pageMargins b="1" l="0.75000000000000044" r="0.75000000000000044"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31782645328745"/>
          <c:y val="0.121838158691702"/>
          <c:w val="0.7993273429056662"/>
          <c:h val="0.65604990914597217"/>
        </c:manualLayout>
      </c:layout>
      <c:barChart>
        <c:barDir val="col"/>
        <c:grouping val="stacked"/>
        <c:varyColors val="0"/>
        <c:ser>
          <c:idx val="2"/>
          <c:order val="0"/>
          <c:tx>
            <c:strRef>
              <c:f>'Figure 6'!$AR$5</c:f>
              <c:strCache>
                <c:ptCount val="1"/>
                <c:pt idx="0">
                  <c:v>Childcare fee</c:v>
                </c:pt>
              </c:strCache>
            </c:strRef>
          </c:tx>
          <c:spPr>
            <a:solidFill>
              <a:schemeClr val="accent1">
                <a:lumMod val="20000"/>
                <a:lumOff val="80000"/>
              </a:schemeClr>
            </a:solidFill>
            <a:ln w="25400">
              <a:noFill/>
            </a:ln>
          </c:spPr>
          <c:invertIfNegative val="0"/>
          <c:cat>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cat>
          <c:val>
            <c:numRef>
              <c:f>'Figure 6'!$AR$6:$AR$36</c:f>
              <c:numCache>
                <c:formatCode>0.0</c:formatCode>
                <c:ptCount val="31"/>
                <c:pt idx="0">
                  <c:v>14.933691934322262</c:v>
                </c:pt>
                <c:pt idx="1">
                  <c:v>3.3846575456339454</c:v>
                </c:pt>
                <c:pt idx="2">
                  <c:v>5.0724515158175949</c:v>
                </c:pt>
                <c:pt idx="3">
                  <c:v>6.9669060251798571</c:v>
                </c:pt>
                <c:pt idx="4">
                  <c:v>26.241245892018782</c:v>
                </c:pt>
                <c:pt idx="5">
                  <c:v>6.4955150015465515</c:v>
                </c:pt>
                <c:pt idx="6">
                  <c:v>10.041393442622951</c:v>
                </c:pt>
                <c:pt idx="7">
                  <c:v>12.177037184429796</c:v>
                </c:pt>
                <c:pt idx="8">
                  <c:v>7.8516710291605065</c:v>
                </c:pt>
                <c:pt idx="9">
                  <c:v>23.656462076686584</c:v>
                </c:pt>
                <c:pt idx="10">
                  <c:v>21.453724604966141</c:v>
                </c:pt>
                <c:pt idx="11">
                  <c:v>36.173124700344339</c:v>
                </c:pt>
                <c:pt idx="12">
                  <c:v>54.812864066598237</c:v>
                </c:pt>
                <c:pt idx="13">
                  <c:v>14.437755102040816</c:v>
                </c:pt>
                <c:pt idx="14">
                  <c:v>19.70393773619854</c:v>
                </c:pt>
                <c:pt idx="15">
                  <c:v>10.854991493853591</c:v>
                </c:pt>
                <c:pt idx="16">
                  <c:v>16.438867669137839</c:v>
                </c:pt>
                <c:pt idx="17">
                  <c:v>27.605607515653375</c:v>
                </c:pt>
                <c:pt idx="18">
                  <c:v>18.020218288871359</c:v>
                </c:pt>
                <c:pt idx="19">
                  <c:v>48.223148828475793</c:v>
                </c:pt>
                <c:pt idx="20">
                  <c:v>50.272405936190218</c:v>
                </c:pt>
                <c:pt idx="21">
                  <c:v>13.912080072873088</c:v>
                </c:pt>
                <c:pt idx="22">
                  <c:v>55.849122150959246</c:v>
                </c:pt>
                <c:pt idx="23">
                  <c:v>60.287756942024103</c:v>
                </c:pt>
                <c:pt idx="24">
                  <c:v>8.3914374108053007</c:v>
                </c:pt>
                <c:pt idx="25">
                  <c:v>67.26781899348758</c:v>
                </c:pt>
                <c:pt idx="26">
                  <c:v>38.983031529612269</c:v>
                </c:pt>
                <c:pt idx="27">
                  <c:v>42.176814011676399</c:v>
                </c:pt>
                <c:pt idx="28">
                  <c:v>55.202535200280821</c:v>
                </c:pt>
                <c:pt idx="29">
                  <c:v>53.502661280748676</c:v>
                </c:pt>
                <c:pt idx="30">
                  <c:v>52.988505318691395</c:v>
                </c:pt>
              </c:numCache>
            </c:numRef>
          </c:val>
        </c:ser>
        <c:ser>
          <c:idx val="8"/>
          <c:order val="1"/>
          <c:tx>
            <c:strRef>
              <c:f>'Figure 6'!$AS$5</c:f>
              <c:strCache>
                <c:ptCount val="1"/>
                <c:pt idx="0">
                  <c:v>Childcare benefits/rebates</c:v>
                </c:pt>
              </c:strCache>
            </c:strRef>
          </c:tx>
          <c:spPr>
            <a:solidFill>
              <a:schemeClr val="accent1">
                <a:lumMod val="75000"/>
              </a:schemeClr>
            </a:solidFill>
            <a:ln w="25400">
              <a:noFill/>
            </a:ln>
          </c:spPr>
          <c:invertIfNegative val="0"/>
          <c:cat>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cat>
          <c:val>
            <c:numRef>
              <c:f>'Figure 6'!$AS$6:$AS$36</c:f>
              <c:numCache>
                <c:formatCode>0.0</c:formatCode>
                <c:ptCount val="31"/>
                <c:pt idx="0">
                  <c:v>-14.933691934322262</c:v>
                </c:pt>
                <c:pt idx="1">
                  <c:v>0</c:v>
                </c:pt>
                <c:pt idx="2">
                  <c:v>0</c:v>
                </c:pt>
                <c:pt idx="3">
                  <c:v>-1.741726573741007</c:v>
                </c:pt>
                <c:pt idx="4">
                  <c:v>-17.98482100938967</c:v>
                </c:pt>
                <c:pt idx="5">
                  <c:v>-0.6557971182596144</c:v>
                </c:pt>
                <c:pt idx="6">
                  <c:v>-3.5081967213114753</c:v>
                </c:pt>
                <c:pt idx="7">
                  <c:v>-5.3136167143390125</c:v>
                </c:pt>
                <c:pt idx="8">
                  <c:v>0</c:v>
                </c:pt>
                <c:pt idx="9">
                  <c:v>-15.770974846519861</c:v>
                </c:pt>
                <c:pt idx="10">
                  <c:v>-7.1512415349887135</c:v>
                </c:pt>
                <c:pt idx="11">
                  <c:v>-18.675847971058708</c:v>
                </c:pt>
                <c:pt idx="12">
                  <c:v>-43.317320675105478</c:v>
                </c:pt>
                <c:pt idx="13">
                  <c:v>-2.5590561224489794</c:v>
                </c:pt>
                <c:pt idx="14">
                  <c:v>-3.4135726254592784</c:v>
                </c:pt>
                <c:pt idx="15">
                  <c:v>-1.6282487240780388</c:v>
                </c:pt>
                <c:pt idx="16">
                  <c:v>0</c:v>
                </c:pt>
                <c:pt idx="17">
                  <c:v>-10.686661447634672</c:v>
                </c:pt>
                <c:pt idx="18">
                  <c:v>0</c:v>
                </c:pt>
                <c:pt idx="19">
                  <c:v>-27.335299480229679</c:v>
                </c:pt>
                <c:pt idx="20">
                  <c:v>-28.569440446664196</c:v>
                </c:pt>
                <c:pt idx="21">
                  <c:v>0</c:v>
                </c:pt>
                <c:pt idx="22">
                  <c:v>-32.308719759103084</c:v>
                </c:pt>
                <c:pt idx="23">
                  <c:v>-33.881719401417548</c:v>
                </c:pt>
                <c:pt idx="24">
                  <c:v>-4.1957187563710496</c:v>
                </c:pt>
                <c:pt idx="25">
                  <c:v>-34.357038550923782</c:v>
                </c:pt>
                <c:pt idx="26">
                  <c:v>0</c:v>
                </c:pt>
                <c:pt idx="27">
                  <c:v>0</c:v>
                </c:pt>
                <c:pt idx="28">
                  <c:v>-14.775943094504466</c:v>
                </c:pt>
                <c:pt idx="29">
                  <c:v>-11.948070117812344</c:v>
                </c:pt>
                <c:pt idx="30">
                  <c:v>-7.2604426986266022</c:v>
                </c:pt>
              </c:numCache>
            </c:numRef>
          </c:val>
        </c:ser>
        <c:ser>
          <c:idx val="1"/>
          <c:order val="2"/>
          <c:tx>
            <c:strRef>
              <c:f>'Figure 6'!$AT$5</c:f>
              <c:strCache>
                <c:ptCount val="1"/>
                <c:pt idx="0">
                  <c:v>Tax reduction</c:v>
                </c:pt>
              </c:strCache>
            </c:strRef>
          </c:tx>
          <c:spPr>
            <a:solidFill>
              <a:schemeClr val="tx2">
                <a:lumMod val="40000"/>
                <a:lumOff val="60000"/>
              </a:schemeClr>
            </a:solidFill>
            <a:ln w="25400">
              <a:noFill/>
            </a:ln>
          </c:spPr>
          <c:invertIfNegative val="0"/>
          <c:cat>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cat>
          <c:val>
            <c:numRef>
              <c:f>'Figure 6'!$AT$6:$AT$36</c:f>
              <c:numCache>
                <c:formatCode>0.0</c:formatCode>
                <c:ptCount val="31"/>
                <c:pt idx="0">
                  <c:v>0</c:v>
                </c:pt>
                <c:pt idx="1">
                  <c:v>0</c:v>
                </c:pt>
                <c:pt idx="2">
                  <c:v>0</c:v>
                </c:pt>
                <c:pt idx="3">
                  <c:v>0</c:v>
                </c:pt>
                <c:pt idx="4">
                  <c:v>-2.4769278169014077</c:v>
                </c:pt>
                <c:pt idx="5">
                  <c:v>0</c:v>
                </c:pt>
                <c:pt idx="6">
                  <c:v>0</c:v>
                </c:pt>
                <c:pt idx="7">
                  <c:v>0</c:v>
                </c:pt>
                <c:pt idx="8">
                  <c:v>-0.54961697204123561</c:v>
                </c:pt>
                <c:pt idx="9">
                  <c:v>0</c:v>
                </c:pt>
                <c:pt idx="10">
                  <c:v>-3.1504966139954855</c:v>
                </c:pt>
                <c:pt idx="11">
                  <c:v>-6.3361439218933846</c:v>
                </c:pt>
                <c:pt idx="12">
                  <c:v>0</c:v>
                </c:pt>
                <c:pt idx="13">
                  <c:v>0</c:v>
                </c:pt>
                <c:pt idx="14">
                  <c:v>-3.1726257682651235</c:v>
                </c:pt>
                <c:pt idx="15">
                  <c:v>-2.2181336385907722</c:v>
                </c:pt>
                <c:pt idx="16">
                  <c:v>0</c:v>
                </c:pt>
                <c:pt idx="17">
                  <c:v>-1.2399525198553176</c:v>
                </c:pt>
                <c:pt idx="18">
                  <c:v>0</c:v>
                </c:pt>
                <c:pt idx="19">
                  <c:v>0</c:v>
                </c:pt>
                <c:pt idx="20">
                  <c:v>0</c:v>
                </c:pt>
                <c:pt idx="21">
                  <c:v>-5.7575612207218736</c:v>
                </c:pt>
                <c:pt idx="22">
                  <c:v>0</c:v>
                </c:pt>
                <c:pt idx="23">
                  <c:v>-2.2177048485713566</c:v>
                </c:pt>
                <c:pt idx="24">
                  <c:v>0</c:v>
                </c:pt>
                <c:pt idx="25">
                  <c:v>-3.4264966237014498</c:v>
                </c:pt>
                <c:pt idx="26">
                  <c:v>-6.6307356199403502</c:v>
                </c:pt>
                <c:pt idx="27">
                  <c:v>-2.5020850708924121</c:v>
                </c:pt>
                <c:pt idx="28">
                  <c:v>0</c:v>
                </c:pt>
                <c:pt idx="29">
                  <c:v>0</c:v>
                </c:pt>
                <c:pt idx="30">
                  <c:v>0</c:v>
                </c:pt>
              </c:numCache>
            </c:numRef>
          </c:val>
        </c:ser>
        <c:ser>
          <c:idx val="0"/>
          <c:order val="3"/>
          <c:tx>
            <c:strRef>
              <c:f>'Figure 6'!$AU$5</c:f>
              <c:strCache>
                <c:ptCount val="1"/>
                <c:pt idx="0">
                  <c:v>Other benefits</c:v>
                </c:pt>
              </c:strCache>
            </c:strRef>
          </c:tx>
          <c:spPr>
            <a:solidFill>
              <a:schemeClr val="tx2">
                <a:lumMod val="60000"/>
                <a:lumOff val="40000"/>
              </a:schemeClr>
            </a:solidFill>
            <a:ln w="25400">
              <a:noFill/>
            </a:ln>
          </c:spPr>
          <c:invertIfNegative val="0"/>
          <c:cat>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cat>
          <c:val>
            <c:numRef>
              <c:f>'Figure 6'!$AU$6:$AU$36</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7.8498165088557004</c:v>
                </c:pt>
                <c:pt idx="16">
                  <c:v>0</c:v>
                </c:pt>
                <c:pt idx="17">
                  <c:v>1.4424127374355848</c:v>
                </c:pt>
                <c:pt idx="18">
                  <c:v>0</c:v>
                </c:pt>
                <c:pt idx="19">
                  <c:v>0</c:v>
                </c:pt>
                <c:pt idx="20">
                  <c:v>0</c:v>
                </c:pt>
                <c:pt idx="21">
                  <c:v>14.978118362297655</c:v>
                </c:pt>
                <c:pt idx="22">
                  <c:v>0</c:v>
                </c:pt>
                <c:pt idx="23">
                  <c:v>0</c:v>
                </c:pt>
                <c:pt idx="24">
                  <c:v>23.816512538226299</c:v>
                </c:pt>
                <c:pt idx="25">
                  <c:v>0</c:v>
                </c:pt>
                <c:pt idx="26">
                  <c:v>-1.1930123561994035</c:v>
                </c:pt>
                <c:pt idx="27">
                  <c:v>0</c:v>
                </c:pt>
                <c:pt idx="28">
                  <c:v>0</c:v>
                </c:pt>
                <c:pt idx="29">
                  <c:v>0</c:v>
                </c:pt>
                <c:pt idx="30">
                  <c:v>-0.73664019267712277</c:v>
                </c:pt>
              </c:numCache>
            </c:numRef>
          </c:val>
        </c:ser>
        <c:dLbls>
          <c:showLegendKey val="0"/>
          <c:showVal val="0"/>
          <c:showCatName val="0"/>
          <c:showSerName val="0"/>
          <c:showPercent val="0"/>
          <c:showBubbleSize val="0"/>
        </c:dLbls>
        <c:gapWidth val="50"/>
        <c:overlap val="100"/>
        <c:axId val="142488576"/>
        <c:axId val="142773632"/>
      </c:barChart>
      <c:scatterChart>
        <c:scatterStyle val="lineMarker"/>
        <c:varyColors val="0"/>
        <c:ser>
          <c:idx val="3"/>
          <c:order val="4"/>
          <c:tx>
            <c:strRef>
              <c:f>'Figure 6'!$AV$5</c:f>
              <c:strCache>
                <c:ptCount val="1"/>
                <c:pt idx="0">
                  <c:v>Net cost</c:v>
                </c:pt>
              </c:strCache>
            </c:strRef>
          </c:tx>
          <c:spPr>
            <a:ln w="28575">
              <a:noFill/>
            </a:ln>
          </c:spPr>
          <c:marker>
            <c:symbol val="dash"/>
            <c:size val="10"/>
            <c:spPr>
              <a:solidFill>
                <a:schemeClr val="tx1">
                  <a:lumMod val="95000"/>
                  <a:lumOff val="5000"/>
                </a:schemeClr>
              </a:solidFill>
              <a:ln>
                <a:solidFill>
                  <a:srgbClr val="000080"/>
                </a:solidFill>
                <a:prstDash val="solid"/>
              </a:ln>
            </c:spPr>
          </c:marker>
          <c:xVal>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xVal>
          <c:yVal>
            <c:numRef>
              <c:f>'Figure 6'!$AV$6:$AV$36</c:f>
              <c:numCache>
                <c:formatCode>0.0</c:formatCode>
                <c:ptCount val="31"/>
                <c:pt idx="0">
                  <c:v>0</c:v>
                </c:pt>
                <c:pt idx="1">
                  <c:v>3.3846575456339365</c:v>
                </c:pt>
                <c:pt idx="2">
                  <c:v>5.0724515158175949</c:v>
                </c:pt>
                <c:pt idx="3">
                  <c:v>5.2251798561151155</c:v>
                </c:pt>
                <c:pt idx="4">
                  <c:v>5.7794953051643247</c:v>
                </c:pt>
                <c:pt idx="5">
                  <c:v>5.8397205897515274</c:v>
                </c:pt>
                <c:pt idx="6">
                  <c:v>6.5331967213114757</c:v>
                </c:pt>
                <c:pt idx="7">
                  <c:v>6.8634174853874033</c:v>
                </c:pt>
                <c:pt idx="8">
                  <c:v>7.3020540571192756</c:v>
                </c:pt>
                <c:pt idx="9">
                  <c:v>7.8854903196580945</c:v>
                </c:pt>
                <c:pt idx="10">
                  <c:v>11.151990970654632</c:v>
                </c:pt>
                <c:pt idx="11">
                  <c:v>11.161127577038757</c:v>
                </c:pt>
                <c:pt idx="12">
                  <c:v>11.495535408826546</c:v>
                </c:pt>
                <c:pt idx="13">
                  <c:v>11.878698979591837</c:v>
                </c:pt>
                <c:pt idx="14">
                  <c:v>13.11774265304016</c:v>
                </c:pt>
                <c:pt idx="15">
                  <c:v>14.858425640040481</c:v>
                </c:pt>
                <c:pt idx="16">
                  <c:v>16.438867669137839</c:v>
                </c:pt>
                <c:pt idx="17">
                  <c:v>17.12140636689627</c:v>
                </c:pt>
                <c:pt idx="18">
                  <c:v>18.020218288871359</c:v>
                </c:pt>
                <c:pt idx="19">
                  <c:v>20.88785615152257</c:v>
                </c:pt>
                <c:pt idx="20">
                  <c:v>21.702965489526019</c:v>
                </c:pt>
                <c:pt idx="21">
                  <c:v>23.132637214448621</c:v>
                </c:pt>
                <c:pt idx="22">
                  <c:v>23.540398143353233</c:v>
                </c:pt>
                <c:pt idx="23">
                  <c:v>24.18833307849517</c:v>
                </c:pt>
                <c:pt idx="24">
                  <c:v>28.012242609582046</c:v>
                </c:pt>
                <c:pt idx="25">
                  <c:v>29.48428085290913</c:v>
                </c:pt>
                <c:pt idx="26">
                  <c:v>31.159275671069441</c:v>
                </c:pt>
                <c:pt idx="27">
                  <c:v>39.674728940783986</c:v>
                </c:pt>
                <c:pt idx="28">
                  <c:v>40.42659425094584</c:v>
                </c:pt>
                <c:pt idx="29">
                  <c:v>41.554590240268794</c:v>
                </c:pt>
                <c:pt idx="30">
                  <c:v>44.99142414771913</c:v>
                </c:pt>
              </c:numCache>
            </c:numRef>
          </c:yVal>
          <c:smooth val="0"/>
        </c:ser>
        <c:ser>
          <c:idx val="4"/>
          <c:order val="5"/>
          <c:tx>
            <c:strRef>
              <c:f>'Figure 6'!$AW$5</c:f>
              <c:strCache>
                <c:ptCount val="1"/>
                <c:pt idx="0">
                  <c:v>% of family net income</c:v>
                </c:pt>
              </c:strCache>
            </c:strRef>
          </c:tx>
          <c:spPr>
            <a:ln w="28575">
              <a:noFill/>
            </a:ln>
          </c:spPr>
          <c:marker>
            <c:symbol val="diamond"/>
            <c:size val="7"/>
            <c:spPr>
              <a:noFill/>
              <a:ln>
                <a:solidFill>
                  <a:schemeClr val="tx1">
                    <a:lumMod val="95000"/>
                    <a:lumOff val="5000"/>
                  </a:schemeClr>
                </a:solidFill>
              </a:ln>
            </c:spPr>
          </c:marker>
          <c:xVal>
            <c:strRef>
              <c:f>'Figure 6'!$AO$6:$AO$36</c:f>
              <c:strCache>
                <c:ptCount val="31"/>
                <c:pt idx="0">
                  <c:v>Korea</c:v>
                </c:pt>
                <c:pt idx="1">
                  <c:v>Austria</c:v>
                </c:pt>
                <c:pt idx="2">
                  <c:v>Hungary</c:v>
                </c:pt>
                <c:pt idx="3">
                  <c:v>Greece</c:v>
                </c:pt>
                <c:pt idx="4">
                  <c:v>Portugal</c:v>
                </c:pt>
                <c:pt idx="5">
                  <c:v>Sweden</c:v>
                </c:pt>
                <c:pt idx="6">
                  <c:v>Iceland</c:v>
                </c:pt>
                <c:pt idx="7">
                  <c:v>Poland</c:v>
                </c:pt>
                <c:pt idx="8">
                  <c:v>Estonia</c:v>
                </c:pt>
                <c:pt idx="9">
                  <c:v>Spain</c:v>
                </c:pt>
                <c:pt idx="10">
                  <c:v>Germany </c:v>
                </c:pt>
                <c:pt idx="11">
                  <c:v>Belgium</c:v>
                </c:pt>
                <c:pt idx="12">
                  <c:v>Slovenia</c:v>
                </c:pt>
                <c:pt idx="13">
                  <c:v>Denmark</c:v>
                </c:pt>
                <c:pt idx="14">
                  <c:v>France</c:v>
                </c:pt>
                <c:pt idx="15">
                  <c:v>Norway</c:v>
                </c:pt>
                <c:pt idx="16">
                  <c:v>Israel</c:v>
                </c:pt>
                <c:pt idx="17">
                  <c:v>OECD Average</c:v>
                </c:pt>
                <c:pt idx="18">
                  <c:v>Czech Republic</c:v>
                </c:pt>
                <c:pt idx="19">
                  <c:v>Australia</c:v>
                </c:pt>
                <c:pt idx="20">
                  <c:v>Japan</c:v>
                </c:pt>
                <c:pt idx="21">
                  <c:v>Finland</c:v>
                </c:pt>
                <c:pt idx="22">
                  <c:v>Netherlands</c:v>
                </c:pt>
                <c:pt idx="23">
                  <c:v>Luxembourg</c:v>
                </c:pt>
                <c:pt idx="24">
                  <c:v>Slovak Republic</c:v>
                </c:pt>
                <c:pt idx="25">
                  <c:v>Switzerland</c:v>
                </c:pt>
                <c:pt idx="26">
                  <c:v>Canada </c:v>
                </c:pt>
                <c:pt idx="27">
                  <c:v>United States  </c:v>
                </c:pt>
                <c:pt idx="28">
                  <c:v>New Zealand</c:v>
                </c:pt>
                <c:pt idx="29">
                  <c:v>Ireland</c:v>
                </c:pt>
                <c:pt idx="30">
                  <c:v>United Kingdom</c:v>
                </c:pt>
              </c:strCache>
            </c:strRef>
          </c:xVal>
          <c:yVal>
            <c:numRef>
              <c:f>'Figure 6'!$AW$6:$AW$36</c:f>
              <c:numCache>
                <c:formatCode>0.0</c:formatCode>
                <c:ptCount val="31"/>
                <c:pt idx="0">
                  <c:v>0</c:v>
                </c:pt>
                <c:pt idx="1">
                  <c:v>2.7059316628529744</c:v>
                </c:pt>
                <c:pt idx="2">
                  <c:v>3.9489171369922964</c:v>
                </c:pt>
                <c:pt idx="3">
                  <c:v>3.5427694568567536</c:v>
                </c:pt>
                <c:pt idx="4">
                  <c:v>4.2341542422800993</c:v>
                </c:pt>
                <c:pt idx="5">
                  <c:v>4.3511557360710391</c:v>
                </c:pt>
                <c:pt idx="6">
                  <c:v>5.4830455593355971</c:v>
                </c:pt>
                <c:pt idx="7">
                  <c:v>5.4533296672630236</c:v>
                </c:pt>
                <c:pt idx="8">
                  <c:v>5.0032291350924201</c:v>
                </c:pt>
                <c:pt idx="9">
                  <c:v>5.6415841914615452</c:v>
                </c:pt>
                <c:pt idx="10">
                  <c:v>9.6899974093748025</c:v>
                </c:pt>
                <c:pt idx="11">
                  <c:v>10.242931557314131</c:v>
                </c:pt>
                <c:pt idx="12">
                  <c:v>9.0437479155083054</c:v>
                </c:pt>
                <c:pt idx="13">
                  <c:v>10.678614734995399</c:v>
                </c:pt>
                <c:pt idx="14">
                  <c:v>9.7076053025089681</c:v>
                </c:pt>
                <c:pt idx="15">
                  <c:v>11.162914920240983</c:v>
                </c:pt>
                <c:pt idx="16">
                  <c:v>11.083068363105488</c:v>
                </c:pt>
                <c:pt idx="17">
                  <c:v>12.569937404517301</c:v>
                </c:pt>
                <c:pt idx="18">
                  <c:v>11.599231510548798</c:v>
                </c:pt>
                <c:pt idx="19">
                  <c:v>15.731012262862331</c:v>
                </c:pt>
                <c:pt idx="20">
                  <c:v>15.261471251814273</c:v>
                </c:pt>
                <c:pt idx="21">
                  <c:v>16.762928053040202</c:v>
                </c:pt>
                <c:pt idx="22">
                  <c:v>19.880037765430199</c:v>
                </c:pt>
                <c:pt idx="23">
                  <c:v>16.890952401912187</c:v>
                </c:pt>
                <c:pt idx="24">
                  <c:v>16.901529987688573</c:v>
                </c:pt>
                <c:pt idx="25">
                  <c:v>23.600108913583352</c:v>
                </c:pt>
                <c:pt idx="26">
                  <c:v>22.18821934360804</c:v>
                </c:pt>
                <c:pt idx="27">
                  <c:v>28.717235875796234</c:v>
                </c:pt>
                <c:pt idx="28">
                  <c:v>28.967547938125957</c:v>
                </c:pt>
                <c:pt idx="29">
                  <c:v>27.396659243005566</c:v>
                </c:pt>
                <c:pt idx="30">
                  <c:v>33.798128001366777</c:v>
                </c:pt>
              </c:numCache>
            </c:numRef>
          </c:yVal>
          <c:smooth val="0"/>
        </c:ser>
        <c:dLbls>
          <c:showLegendKey val="0"/>
          <c:showVal val="0"/>
          <c:showCatName val="0"/>
          <c:showSerName val="0"/>
          <c:showPercent val="0"/>
          <c:showBubbleSize val="0"/>
        </c:dLbls>
        <c:axId val="142488576"/>
        <c:axId val="142773632"/>
      </c:scatterChart>
      <c:catAx>
        <c:axId val="142488576"/>
        <c:scaling>
          <c:orientation val="minMax"/>
        </c:scaling>
        <c:delete val="0"/>
        <c:axPos val="b"/>
        <c:majorGridlines/>
        <c:numFmt formatCode="General" sourceLinked="1"/>
        <c:majorTickMark val="out"/>
        <c:minorTickMark val="none"/>
        <c:tickLblPos val="low"/>
        <c:spPr>
          <a:ln w="3175">
            <a:solidFill>
              <a:srgbClr val="000000"/>
            </a:solidFill>
            <a:prstDash val="solid"/>
          </a:ln>
        </c:spPr>
        <c:txPr>
          <a:bodyPr rot="-2700000" vert="horz"/>
          <a:lstStyle/>
          <a:p>
            <a:pPr>
              <a:defRPr sz="1100" b="0" i="0" u="none" strike="noStrike" baseline="0">
                <a:solidFill>
                  <a:srgbClr val="000000"/>
                </a:solidFill>
                <a:latin typeface="Arial"/>
                <a:ea typeface="Arial"/>
                <a:cs typeface="Arial"/>
              </a:defRPr>
            </a:pPr>
            <a:endParaRPr lang="es-ES"/>
          </a:p>
        </c:txPr>
        <c:crossAx val="142773632"/>
        <c:crosses val="autoZero"/>
        <c:auto val="1"/>
        <c:lblAlgn val="ctr"/>
        <c:lblOffset val="100"/>
        <c:tickLblSkip val="1"/>
        <c:tickMarkSkip val="1"/>
        <c:noMultiLvlLbl val="0"/>
      </c:catAx>
      <c:valAx>
        <c:axId val="142773632"/>
        <c:scaling>
          <c:orientation val="minMax"/>
          <c:max val="75"/>
          <c:min val="-7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Childcare-related costs and benefits,</a:t>
                </a:r>
              </a:p>
              <a:p>
                <a:pPr>
                  <a:defRPr sz="1000" b="1" i="0" u="none" strike="noStrike" baseline="0">
                    <a:solidFill>
                      <a:srgbClr val="000000"/>
                    </a:solidFill>
                    <a:latin typeface="Arial"/>
                    <a:ea typeface="Arial"/>
                    <a:cs typeface="Arial"/>
                  </a:defRPr>
                </a:pPr>
                <a:r>
                  <a:rPr lang="en-GB" sz="1000"/>
                  <a:t> % of AW, 2012</a:t>
                </a:r>
              </a:p>
            </c:rich>
          </c:tx>
          <c:layout>
            <c:manualLayout>
              <c:xMode val="edge"/>
              <c:yMode val="edge"/>
              <c:x val="4.177923832205617E-2"/>
              <c:y val="0.13925725347679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S"/>
          </a:p>
        </c:txPr>
        <c:crossAx val="142488576"/>
        <c:crosses val="autoZero"/>
        <c:crossBetween val="between"/>
        <c:majorUnit val="15"/>
      </c:valAx>
      <c:spPr>
        <a:solidFill>
          <a:srgbClr val="FFFFFF"/>
        </a:solidFill>
        <a:ln w="25400">
          <a:noFill/>
        </a:ln>
      </c:spPr>
    </c:plotArea>
    <c:legend>
      <c:legendPos val="t"/>
      <c:layout>
        <c:manualLayout>
          <c:xMode val="edge"/>
          <c:yMode val="edge"/>
          <c:x val="0.10965245405285652"/>
          <c:y val="2.3149368772342372E-3"/>
          <c:w val="0.87470043970177824"/>
          <c:h val="0.10038906901343216"/>
        </c:manualLayout>
      </c:layout>
      <c:overlay val="0"/>
      <c:spPr>
        <a:solidFill>
          <a:sysClr val="window" lastClr="FFFFFF"/>
        </a:solidFill>
      </c:spPr>
      <c:txPr>
        <a:bodyPr/>
        <a:lstStyle/>
        <a:p>
          <a:pPr>
            <a:defRPr sz="1000"/>
          </a:pPr>
          <a:endParaRPr lang="es-ES"/>
        </a:p>
      </c:txPr>
    </c:legend>
    <c:plotVisOnly val="1"/>
    <c:dispBlanksAs val="gap"/>
    <c:showDLblsOverMax val="0"/>
  </c:chart>
  <c:spPr>
    <a:solidFill>
      <a:srgbClr val="FFFFFF"/>
    </a:solidFill>
    <a:ln w="9525">
      <a:noFill/>
    </a:ln>
  </c:spPr>
  <c:txPr>
    <a:bodyPr/>
    <a:lstStyle/>
    <a:p>
      <a:pPr>
        <a:defRPr sz="18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31782645328745"/>
          <c:y val="0.121838158691702"/>
          <c:w val="0.79981324687355249"/>
          <c:h val="0.65604990914597217"/>
        </c:manualLayout>
      </c:layout>
      <c:barChart>
        <c:barDir val="col"/>
        <c:grouping val="stacked"/>
        <c:varyColors val="0"/>
        <c:ser>
          <c:idx val="2"/>
          <c:order val="0"/>
          <c:tx>
            <c:strRef>
              <c:f>'Figure 7'!$AR$5</c:f>
              <c:strCache>
                <c:ptCount val="1"/>
                <c:pt idx="0">
                  <c:v>Childcare fee</c:v>
                </c:pt>
              </c:strCache>
            </c:strRef>
          </c:tx>
          <c:spPr>
            <a:solidFill>
              <a:schemeClr val="accent1">
                <a:lumMod val="20000"/>
                <a:lumOff val="80000"/>
              </a:schemeClr>
            </a:solidFill>
            <a:ln w="25400">
              <a:noFill/>
            </a:ln>
          </c:spPr>
          <c:invertIfNegative val="0"/>
          <c:cat>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cat>
          <c:val>
            <c:numRef>
              <c:f>'Figure 7'!$AR$6:$AR$36</c:f>
              <c:numCache>
                <c:formatCode>0.0</c:formatCode>
                <c:ptCount val="31"/>
                <c:pt idx="0">
                  <c:v>14.437755102040816</c:v>
                </c:pt>
                <c:pt idx="1">
                  <c:v>14.933691934322262</c:v>
                </c:pt>
                <c:pt idx="2">
                  <c:v>26.241245892018782</c:v>
                </c:pt>
                <c:pt idx="3">
                  <c:v>21.453724604966141</c:v>
                </c:pt>
                <c:pt idx="4">
                  <c:v>6.9669060251798571</c:v>
                </c:pt>
                <c:pt idx="5">
                  <c:v>6.4955150015465515</c:v>
                </c:pt>
                <c:pt idx="6">
                  <c:v>19.70393773619854</c:v>
                </c:pt>
                <c:pt idx="7">
                  <c:v>60.287756942024103</c:v>
                </c:pt>
                <c:pt idx="8">
                  <c:v>3.3846575456339454</c:v>
                </c:pt>
                <c:pt idx="9">
                  <c:v>36.173124700344339</c:v>
                </c:pt>
                <c:pt idx="10">
                  <c:v>10.041393442622951</c:v>
                </c:pt>
                <c:pt idx="11">
                  <c:v>5.0724515158175949</c:v>
                </c:pt>
                <c:pt idx="12">
                  <c:v>52.988505318691395</c:v>
                </c:pt>
                <c:pt idx="13">
                  <c:v>55.849122150959246</c:v>
                </c:pt>
                <c:pt idx="14">
                  <c:v>67.26781899348758</c:v>
                </c:pt>
                <c:pt idx="15">
                  <c:v>54.812864066598237</c:v>
                </c:pt>
                <c:pt idx="16">
                  <c:v>12.177037184429796</c:v>
                </c:pt>
                <c:pt idx="17">
                  <c:v>7.8516710291605065</c:v>
                </c:pt>
                <c:pt idx="18">
                  <c:v>23.656462076686584</c:v>
                </c:pt>
                <c:pt idx="19">
                  <c:v>10.854991493853591</c:v>
                </c:pt>
                <c:pt idx="20">
                  <c:v>13.912080072873088</c:v>
                </c:pt>
                <c:pt idx="21">
                  <c:v>27.605607515653375</c:v>
                </c:pt>
                <c:pt idx="22">
                  <c:v>48.223148828475793</c:v>
                </c:pt>
                <c:pt idx="23">
                  <c:v>16.438867669137839</c:v>
                </c:pt>
                <c:pt idx="24">
                  <c:v>50.272405936190218</c:v>
                </c:pt>
                <c:pt idx="25">
                  <c:v>55.202535200280821</c:v>
                </c:pt>
                <c:pt idx="26">
                  <c:v>18.020218288871359</c:v>
                </c:pt>
                <c:pt idx="27">
                  <c:v>8.3914374108053007</c:v>
                </c:pt>
                <c:pt idx="28">
                  <c:v>42.176814011676399</c:v>
                </c:pt>
                <c:pt idx="29">
                  <c:v>38.983031529612269</c:v>
                </c:pt>
                <c:pt idx="30">
                  <c:v>53.502661280748676</c:v>
                </c:pt>
              </c:numCache>
            </c:numRef>
          </c:val>
        </c:ser>
        <c:ser>
          <c:idx val="8"/>
          <c:order val="1"/>
          <c:tx>
            <c:strRef>
              <c:f>'Figure 7'!$AS$5</c:f>
              <c:strCache>
                <c:ptCount val="1"/>
                <c:pt idx="0">
                  <c:v>Childcare benefits/rebates</c:v>
                </c:pt>
              </c:strCache>
            </c:strRef>
          </c:tx>
          <c:spPr>
            <a:solidFill>
              <a:schemeClr val="accent1">
                <a:lumMod val="75000"/>
              </a:schemeClr>
            </a:solidFill>
            <a:ln w="25400">
              <a:noFill/>
            </a:ln>
          </c:spPr>
          <c:invertIfNegative val="0"/>
          <c:cat>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cat>
          <c:val>
            <c:numRef>
              <c:f>'Figure 7'!$AS$6:$AS$36</c:f>
              <c:numCache>
                <c:formatCode>0.0</c:formatCode>
                <c:ptCount val="31"/>
                <c:pt idx="0">
                  <c:v>-14.437755102040816</c:v>
                </c:pt>
                <c:pt idx="1">
                  <c:v>-14.933691934322262</c:v>
                </c:pt>
                <c:pt idx="2">
                  <c:v>-25.165259389671363</c:v>
                </c:pt>
                <c:pt idx="3">
                  <c:v>-19.124153498871333</c:v>
                </c:pt>
                <c:pt idx="4">
                  <c:v>-4.8294060251798561</c:v>
                </c:pt>
                <c:pt idx="5">
                  <c:v>-4.2479191153727189</c:v>
                </c:pt>
                <c:pt idx="6">
                  <c:v>-14.826583171984622</c:v>
                </c:pt>
                <c:pt idx="7">
                  <c:v>-57.313562865184153</c:v>
                </c:pt>
                <c:pt idx="8">
                  <c:v>0</c:v>
                </c:pt>
                <c:pt idx="9">
                  <c:v>-29.911955716340497</c:v>
                </c:pt>
                <c:pt idx="10">
                  <c:v>-5.5622950819672132</c:v>
                </c:pt>
                <c:pt idx="11">
                  <c:v>0</c:v>
                </c:pt>
                <c:pt idx="12">
                  <c:v>-38.570476245089885</c:v>
                </c:pt>
                <c:pt idx="13">
                  <c:v>-49.594019433417103</c:v>
                </c:pt>
                <c:pt idx="14">
                  <c:v>-60.541035953387585</c:v>
                </c:pt>
                <c:pt idx="15">
                  <c:v>-48.243980499486831</c:v>
                </c:pt>
                <c:pt idx="16">
                  <c:v>-5.3136167143390125</c:v>
                </c:pt>
                <c:pt idx="17">
                  <c:v>0</c:v>
                </c:pt>
                <c:pt idx="18">
                  <c:v>-15.770974846519861</c:v>
                </c:pt>
                <c:pt idx="19">
                  <c:v>-7.7363964042469338</c:v>
                </c:pt>
                <c:pt idx="20">
                  <c:v>-10.907691981991412</c:v>
                </c:pt>
                <c:pt idx="21">
                  <c:v>-18.359839875122272</c:v>
                </c:pt>
                <c:pt idx="22">
                  <c:v>-38.085504939178712</c:v>
                </c:pt>
                <c:pt idx="23">
                  <c:v>-4.9316603785326993</c:v>
                </c:pt>
                <c:pt idx="24">
                  <c:v>-34.638913846277404</c:v>
                </c:pt>
                <c:pt idx="25">
                  <c:v>-38.566262334724449</c:v>
                </c:pt>
                <c:pt idx="26">
                  <c:v>0</c:v>
                </c:pt>
                <c:pt idx="27">
                  <c:v>-4.1957187563710496</c:v>
                </c:pt>
                <c:pt idx="28">
                  <c:v>-9.7581317764804005</c:v>
                </c:pt>
                <c:pt idx="29">
                  <c:v>0</c:v>
                </c:pt>
                <c:pt idx="30">
                  <c:v>-11.948070117812344</c:v>
                </c:pt>
              </c:numCache>
            </c:numRef>
          </c:val>
        </c:ser>
        <c:ser>
          <c:idx val="1"/>
          <c:order val="2"/>
          <c:tx>
            <c:strRef>
              <c:f>'Figure 7'!$AT$5</c:f>
              <c:strCache>
                <c:ptCount val="1"/>
                <c:pt idx="0">
                  <c:v>Tax reduction</c:v>
                </c:pt>
              </c:strCache>
            </c:strRef>
          </c:tx>
          <c:spPr>
            <a:solidFill>
              <a:schemeClr val="tx2">
                <a:lumMod val="40000"/>
                <a:lumOff val="60000"/>
              </a:schemeClr>
            </a:solidFill>
            <a:ln w="25400">
              <a:noFill/>
            </a:ln>
          </c:spPr>
          <c:invertIfNegative val="0"/>
          <c:cat>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cat>
          <c:val>
            <c:numRef>
              <c:f>'Figure 7'!$AT$6:$AT$36</c:f>
              <c:numCache>
                <c:formatCode>0.0</c:formatCode>
                <c:ptCount val="31"/>
                <c:pt idx="0">
                  <c:v>0</c:v>
                </c:pt>
                <c:pt idx="1">
                  <c:v>0</c:v>
                </c:pt>
                <c:pt idx="2">
                  <c:v>0</c:v>
                </c:pt>
                <c:pt idx="3">
                  <c:v>-0.39277652370203159</c:v>
                </c:pt>
                <c:pt idx="4">
                  <c:v>0</c:v>
                </c:pt>
                <c:pt idx="5">
                  <c:v>0</c:v>
                </c:pt>
                <c:pt idx="6">
                  <c:v>-2.4386775028113608</c:v>
                </c:pt>
                <c:pt idx="7">
                  <c:v>0</c:v>
                </c:pt>
                <c:pt idx="8">
                  <c:v>0</c:v>
                </c:pt>
                <c:pt idx="9">
                  <c:v>-2.6897986313908384</c:v>
                </c:pt>
                <c:pt idx="10">
                  <c:v>0</c:v>
                </c:pt>
                <c:pt idx="11">
                  <c:v>0</c:v>
                </c:pt>
                <c:pt idx="12">
                  <c:v>0</c:v>
                </c:pt>
                <c:pt idx="13">
                  <c:v>0</c:v>
                </c:pt>
                <c:pt idx="14">
                  <c:v>-0.35225258614294563</c:v>
                </c:pt>
                <c:pt idx="15">
                  <c:v>0</c:v>
                </c:pt>
                <c:pt idx="16">
                  <c:v>0</c:v>
                </c:pt>
                <c:pt idx="17">
                  <c:v>-0.5496168811654133</c:v>
                </c:pt>
                <c:pt idx="18">
                  <c:v>0</c:v>
                </c:pt>
                <c:pt idx="19">
                  <c:v>-1.0452507184178372</c:v>
                </c:pt>
                <c:pt idx="20">
                  <c:v>-6.0332834663765</c:v>
                </c:pt>
                <c:pt idx="21">
                  <c:v>-0.47594220806361132</c:v>
                </c:pt>
                <c:pt idx="22">
                  <c:v>0</c:v>
                </c:pt>
                <c:pt idx="23">
                  <c:v>0</c:v>
                </c:pt>
                <c:pt idx="24">
                  <c:v>0</c:v>
                </c:pt>
                <c:pt idx="25">
                  <c:v>0</c:v>
                </c:pt>
                <c:pt idx="26">
                  <c:v>0</c:v>
                </c:pt>
                <c:pt idx="27">
                  <c:v>0</c:v>
                </c:pt>
                <c:pt idx="28">
                  <c:v>-0.8090074020016681</c:v>
                </c:pt>
                <c:pt idx="29">
                  <c:v>-0.44354473796335714</c:v>
                </c:pt>
                <c:pt idx="30">
                  <c:v>0</c:v>
                </c:pt>
              </c:numCache>
            </c:numRef>
          </c:val>
        </c:ser>
        <c:ser>
          <c:idx val="0"/>
          <c:order val="3"/>
          <c:tx>
            <c:strRef>
              <c:f>'Figure 7'!$AU$5</c:f>
              <c:strCache>
                <c:ptCount val="1"/>
                <c:pt idx="0">
                  <c:v>Other benefits</c:v>
                </c:pt>
              </c:strCache>
            </c:strRef>
          </c:tx>
          <c:spPr>
            <a:solidFill>
              <a:schemeClr val="tx2">
                <a:lumMod val="60000"/>
                <a:lumOff val="40000"/>
              </a:schemeClr>
            </a:solidFill>
            <a:ln w="25400">
              <a:noFill/>
            </a:ln>
          </c:spPr>
          <c:invertIfNegative val="0"/>
          <c:cat>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cat>
          <c:val>
            <c:numRef>
              <c:f>'Figure 7'!$AU$6:$AU$36</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-8.7220804541675019</c:v>
                </c:pt>
                <c:pt idx="13">
                  <c:v>0</c:v>
                </c:pt>
                <c:pt idx="14">
                  <c:v>0</c:v>
                </c:pt>
                <c:pt idx="15">
                  <c:v>0</c:v>
                </c:pt>
                <c:pt idx="16">
                  <c:v>0</c:v>
                </c:pt>
                <c:pt idx="17">
                  <c:v>0</c:v>
                </c:pt>
                <c:pt idx="18">
                  <c:v>0</c:v>
                </c:pt>
                <c:pt idx="19">
                  <c:v>6.2456305738034459</c:v>
                </c:pt>
                <c:pt idx="20">
                  <c:v>12.409758458948255</c:v>
                </c:pt>
                <c:pt idx="21">
                  <c:v>0.98442880983294545</c:v>
                </c:pt>
                <c:pt idx="22">
                  <c:v>0</c:v>
                </c:pt>
                <c:pt idx="23">
                  <c:v>0</c:v>
                </c:pt>
                <c:pt idx="24">
                  <c:v>0</c:v>
                </c:pt>
                <c:pt idx="25">
                  <c:v>0</c:v>
                </c:pt>
                <c:pt idx="26">
                  <c:v>0</c:v>
                </c:pt>
                <c:pt idx="27">
                  <c:v>23.816515800203877</c:v>
                </c:pt>
                <c:pt idx="28">
                  <c:v>0</c:v>
                </c:pt>
                <c:pt idx="29">
                  <c:v>-3.2325312739667664</c:v>
                </c:pt>
                <c:pt idx="30">
                  <c:v>0</c:v>
                </c:pt>
              </c:numCache>
            </c:numRef>
          </c:val>
        </c:ser>
        <c:dLbls>
          <c:showLegendKey val="0"/>
          <c:showVal val="0"/>
          <c:showCatName val="0"/>
          <c:showSerName val="0"/>
          <c:showPercent val="0"/>
          <c:showBubbleSize val="0"/>
        </c:dLbls>
        <c:gapWidth val="50"/>
        <c:overlap val="100"/>
        <c:axId val="142588928"/>
        <c:axId val="142775936"/>
      </c:barChart>
      <c:scatterChart>
        <c:scatterStyle val="lineMarker"/>
        <c:varyColors val="0"/>
        <c:ser>
          <c:idx val="3"/>
          <c:order val="4"/>
          <c:tx>
            <c:strRef>
              <c:f>'Figure 7'!$AV$5</c:f>
              <c:strCache>
                <c:ptCount val="1"/>
                <c:pt idx="0">
                  <c:v>Net cost</c:v>
                </c:pt>
              </c:strCache>
            </c:strRef>
          </c:tx>
          <c:spPr>
            <a:ln w="28575">
              <a:noFill/>
            </a:ln>
          </c:spPr>
          <c:marker>
            <c:symbol val="dash"/>
            <c:size val="10"/>
            <c:spPr>
              <a:solidFill>
                <a:schemeClr val="tx1">
                  <a:lumMod val="95000"/>
                  <a:lumOff val="5000"/>
                </a:schemeClr>
              </a:solidFill>
              <a:ln>
                <a:solidFill>
                  <a:srgbClr val="000080"/>
                </a:solidFill>
                <a:prstDash val="solid"/>
              </a:ln>
            </c:spPr>
          </c:marker>
          <c:xVal>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xVal>
          <c:yVal>
            <c:numRef>
              <c:f>'Figure 7'!$AV$6:$AV$36</c:f>
              <c:numCache>
                <c:formatCode>0.0</c:formatCode>
                <c:ptCount val="31"/>
                <c:pt idx="0">
                  <c:v>0</c:v>
                </c:pt>
                <c:pt idx="1">
                  <c:v>0</c:v>
                </c:pt>
                <c:pt idx="2">
                  <c:v>1.0759835680751124</c:v>
                </c:pt>
                <c:pt idx="3">
                  <c:v>1.9367945823927764</c:v>
                </c:pt>
                <c:pt idx="4">
                  <c:v>2.1375008992805737</c:v>
                </c:pt>
                <c:pt idx="5">
                  <c:v>2.2475976904835546</c:v>
                </c:pt>
                <c:pt idx="6">
                  <c:v>2.4386760406446997</c:v>
                </c:pt>
                <c:pt idx="7">
                  <c:v>2.9741940768399551</c:v>
                </c:pt>
                <c:pt idx="8">
                  <c:v>3.3846575456339458</c:v>
                </c:pt>
                <c:pt idx="9">
                  <c:v>3.5713725319269538</c:v>
                </c:pt>
                <c:pt idx="10">
                  <c:v>4.4790983606557377</c:v>
                </c:pt>
                <c:pt idx="11">
                  <c:v>5.0724515158175949</c:v>
                </c:pt>
                <c:pt idx="12">
                  <c:v>5.6959486194340139</c:v>
                </c:pt>
                <c:pt idx="13">
                  <c:v>6.2551027175421519</c:v>
                </c:pt>
                <c:pt idx="14">
                  <c:v>6.3745316061158031</c:v>
                </c:pt>
                <c:pt idx="15">
                  <c:v>6.5688790055878616</c:v>
                </c:pt>
                <c:pt idx="16">
                  <c:v>6.8634199726402141</c:v>
                </c:pt>
                <c:pt idx="17">
                  <c:v>7.3020495133281695</c:v>
                </c:pt>
                <c:pt idx="18">
                  <c:v>7.8854864577938804</c:v>
                </c:pt>
                <c:pt idx="19">
                  <c:v>8.3189715781822837</c:v>
                </c:pt>
                <c:pt idx="20">
                  <c:v>9.3808630834533773</c:v>
                </c:pt>
                <c:pt idx="21">
                  <c:v>9.7542542500184322</c:v>
                </c:pt>
                <c:pt idx="22">
                  <c:v>10.137647971262963</c:v>
                </c:pt>
                <c:pt idx="23">
                  <c:v>11.50720659048301</c:v>
                </c:pt>
                <c:pt idx="24">
                  <c:v>15.633492089912812</c:v>
                </c:pt>
                <c:pt idx="25">
                  <c:v>16.636272865556386</c:v>
                </c:pt>
                <c:pt idx="26">
                  <c:v>18.020218288871359</c:v>
                </c:pt>
                <c:pt idx="27">
                  <c:v>28.012234454638119</c:v>
                </c:pt>
                <c:pt idx="28">
                  <c:v>31.609674728940789</c:v>
                </c:pt>
                <c:pt idx="29">
                  <c:v>35.306962079250106</c:v>
                </c:pt>
                <c:pt idx="30">
                  <c:v>41.554593315827262</c:v>
                </c:pt>
              </c:numCache>
            </c:numRef>
          </c:yVal>
          <c:smooth val="0"/>
        </c:ser>
        <c:ser>
          <c:idx val="4"/>
          <c:order val="5"/>
          <c:tx>
            <c:strRef>
              <c:f>'Figure 7'!$AW$5</c:f>
              <c:strCache>
                <c:ptCount val="1"/>
                <c:pt idx="0">
                  <c:v>% of family net income</c:v>
                </c:pt>
              </c:strCache>
            </c:strRef>
          </c:tx>
          <c:spPr>
            <a:ln w="28575">
              <a:noFill/>
            </a:ln>
          </c:spPr>
          <c:marker>
            <c:symbol val="diamond"/>
            <c:size val="7"/>
            <c:spPr>
              <a:noFill/>
              <a:ln>
                <a:solidFill>
                  <a:schemeClr val="tx1">
                    <a:lumMod val="95000"/>
                    <a:lumOff val="5000"/>
                  </a:schemeClr>
                </a:solidFill>
              </a:ln>
            </c:spPr>
          </c:marker>
          <c:xVal>
            <c:strRef>
              <c:f>'Figure 7'!$AO$6:$AO$36</c:f>
              <c:strCache>
                <c:ptCount val="31"/>
                <c:pt idx="0">
                  <c:v>Denmark</c:v>
                </c:pt>
                <c:pt idx="1">
                  <c:v>Korea</c:v>
                </c:pt>
                <c:pt idx="2">
                  <c:v>Portugal</c:v>
                </c:pt>
                <c:pt idx="3">
                  <c:v>Germany </c:v>
                </c:pt>
                <c:pt idx="4">
                  <c:v>Greece</c:v>
                </c:pt>
                <c:pt idx="5">
                  <c:v>Sweden</c:v>
                </c:pt>
                <c:pt idx="6">
                  <c:v>France</c:v>
                </c:pt>
                <c:pt idx="7">
                  <c:v>Luxembourg</c:v>
                </c:pt>
                <c:pt idx="8">
                  <c:v>Austria</c:v>
                </c:pt>
                <c:pt idx="9">
                  <c:v>Belgium</c:v>
                </c:pt>
                <c:pt idx="10">
                  <c:v>Iceland</c:v>
                </c:pt>
                <c:pt idx="11">
                  <c:v>Hungary</c:v>
                </c:pt>
                <c:pt idx="12">
                  <c:v>United Kingdom</c:v>
                </c:pt>
                <c:pt idx="13">
                  <c:v>Netherlands</c:v>
                </c:pt>
                <c:pt idx="14">
                  <c:v>Switzerland</c:v>
                </c:pt>
                <c:pt idx="15">
                  <c:v>Slovenia</c:v>
                </c:pt>
                <c:pt idx="16">
                  <c:v>Poland</c:v>
                </c:pt>
                <c:pt idx="17">
                  <c:v>Estonia</c:v>
                </c:pt>
                <c:pt idx="18">
                  <c:v>Spain</c:v>
                </c:pt>
                <c:pt idx="19">
                  <c:v>Norway</c:v>
                </c:pt>
                <c:pt idx="20">
                  <c:v>Finland</c:v>
                </c:pt>
                <c:pt idx="21">
                  <c:v>OECD average</c:v>
                </c:pt>
                <c:pt idx="22">
                  <c:v>Australia</c:v>
                </c:pt>
                <c:pt idx="23">
                  <c:v>Israel</c:v>
                </c:pt>
                <c:pt idx="24">
                  <c:v>Japan</c:v>
                </c:pt>
                <c:pt idx="25">
                  <c:v>New Zealand</c:v>
                </c:pt>
                <c:pt idx="26">
                  <c:v>Czech Republic</c:v>
                </c:pt>
                <c:pt idx="27">
                  <c:v>Slovak Republic</c:v>
                </c:pt>
                <c:pt idx="28">
                  <c:v>United States  </c:v>
                </c:pt>
                <c:pt idx="29">
                  <c:v>Canada </c:v>
                </c:pt>
                <c:pt idx="30">
                  <c:v>Ireland</c:v>
                </c:pt>
              </c:strCache>
            </c:strRef>
          </c:xVal>
          <c:yVal>
            <c:numRef>
              <c:f>'Figure 7'!$AW$6:$AW$36</c:f>
              <c:numCache>
                <c:formatCode>0.0</c:formatCode>
                <c:ptCount val="31"/>
                <c:pt idx="0">
                  <c:v>0</c:v>
                </c:pt>
                <c:pt idx="1">
                  <c:v>0</c:v>
                </c:pt>
                <c:pt idx="2">
                  <c:v>2.0141430615933249</c:v>
                </c:pt>
                <c:pt idx="3">
                  <c:v>3.6058318151786772</c:v>
                </c:pt>
                <c:pt idx="4">
                  <c:v>4.7103032911667295</c:v>
                </c:pt>
                <c:pt idx="5">
                  <c:v>3.5561763614340887</c:v>
                </c:pt>
                <c:pt idx="6">
                  <c:v>3.741096253046384</c:v>
                </c:pt>
                <c:pt idx="7">
                  <c:v>4.8335949386399681</c:v>
                </c:pt>
                <c:pt idx="8">
                  <c:v>6.2994277324871923</c:v>
                </c:pt>
                <c:pt idx="9">
                  <c:v>7.3936659713016155</c:v>
                </c:pt>
                <c:pt idx="10">
                  <c:v>7.8899030411482913</c:v>
                </c:pt>
                <c:pt idx="11">
                  <c:v>9.2661886428701532</c:v>
                </c:pt>
                <c:pt idx="12">
                  <c:v>8.0450863978445799</c:v>
                </c:pt>
                <c:pt idx="13">
                  <c:v>9.95785130777886</c:v>
                </c:pt>
                <c:pt idx="14">
                  <c:v>13.776641768834173</c:v>
                </c:pt>
                <c:pt idx="15">
                  <c:v>9.905506259457967</c:v>
                </c:pt>
                <c:pt idx="16">
                  <c:v>10.919665859818645</c:v>
                </c:pt>
                <c:pt idx="17">
                  <c:v>12.410230149276082</c:v>
                </c:pt>
                <c:pt idx="18">
                  <c:v>15.092531920971922</c:v>
                </c:pt>
                <c:pt idx="19">
                  <c:v>11.87442541199238</c:v>
                </c:pt>
                <c:pt idx="20">
                  <c:v>12.671164885548739</c:v>
                </c:pt>
                <c:pt idx="21">
                  <c:v>13.800640279016486</c:v>
                </c:pt>
                <c:pt idx="22">
                  <c:v>13.615251540399047</c:v>
                </c:pt>
                <c:pt idx="23">
                  <c:v>17.481563221333612</c:v>
                </c:pt>
                <c:pt idx="24">
                  <c:v>22.662936515189873</c:v>
                </c:pt>
                <c:pt idx="25">
                  <c:v>23.006315502413205</c:v>
                </c:pt>
                <c:pt idx="26">
                  <c:v>27.064676695831253</c:v>
                </c:pt>
                <c:pt idx="27">
                  <c:v>27.280155762927521</c:v>
                </c:pt>
                <c:pt idx="28">
                  <c:v>52.415152625940379</c:v>
                </c:pt>
                <c:pt idx="29">
                  <c:v>45.709790842893391</c:v>
                </c:pt>
                <c:pt idx="30">
                  <c:v>40.620570872193063</c:v>
                </c:pt>
              </c:numCache>
            </c:numRef>
          </c:yVal>
          <c:smooth val="0"/>
        </c:ser>
        <c:dLbls>
          <c:showLegendKey val="0"/>
          <c:showVal val="0"/>
          <c:showCatName val="0"/>
          <c:showSerName val="0"/>
          <c:showPercent val="0"/>
          <c:showBubbleSize val="0"/>
        </c:dLbls>
        <c:axId val="142588928"/>
        <c:axId val="142775936"/>
      </c:scatterChart>
      <c:catAx>
        <c:axId val="142588928"/>
        <c:scaling>
          <c:orientation val="minMax"/>
        </c:scaling>
        <c:delete val="0"/>
        <c:axPos val="b"/>
        <c:majorGridlines/>
        <c:numFmt formatCode="General" sourceLinked="1"/>
        <c:majorTickMark val="out"/>
        <c:minorTickMark val="none"/>
        <c:tickLblPos val="low"/>
        <c:spPr>
          <a:ln w="3175">
            <a:solidFill>
              <a:srgbClr val="000000"/>
            </a:solidFill>
            <a:prstDash val="solid"/>
          </a:ln>
        </c:spPr>
        <c:txPr>
          <a:bodyPr rot="-2700000" vert="horz"/>
          <a:lstStyle/>
          <a:p>
            <a:pPr>
              <a:defRPr sz="1100" b="0" i="0" u="none" strike="noStrike" baseline="0">
                <a:solidFill>
                  <a:srgbClr val="000000"/>
                </a:solidFill>
                <a:latin typeface="Arial"/>
                <a:ea typeface="Arial"/>
                <a:cs typeface="Arial"/>
              </a:defRPr>
            </a:pPr>
            <a:endParaRPr lang="es-ES"/>
          </a:p>
        </c:txPr>
        <c:crossAx val="142775936"/>
        <c:crosses val="autoZero"/>
        <c:auto val="1"/>
        <c:lblAlgn val="ctr"/>
        <c:lblOffset val="100"/>
        <c:tickLblSkip val="1"/>
        <c:tickMarkSkip val="1"/>
        <c:noMultiLvlLbl val="0"/>
      </c:catAx>
      <c:valAx>
        <c:axId val="142775936"/>
        <c:scaling>
          <c:orientation val="minMax"/>
          <c:max val="75"/>
          <c:min val="-7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Childcare-related costs and benefits,</a:t>
                </a:r>
              </a:p>
              <a:p>
                <a:pPr>
                  <a:defRPr sz="1000" b="1" i="0" u="none" strike="noStrike" baseline="0">
                    <a:solidFill>
                      <a:srgbClr val="000000"/>
                    </a:solidFill>
                    <a:latin typeface="Arial"/>
                    <a:ea typeface="Arial"/>
                    <a:cs typeface="Arial"/>
                  </a:defRPr>
                </a:pPr>
                <a:r>
                  <a:rPr lang="en-GB" sz="1000"/>
                  <a:t> % of AW, 2012</a:t>
                </a:r>
              </a:p>
            </c:rich>
          </c:tx>
          <c:layout>
            <c:manualLayout>
              <c:xMode val="edge"/>
              <c:yMode val="edge"/>
              <c:x val="4.177923832205617E-2"/>
              <c:y val="0.139257253476799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S"/>
          </a:p>
        </c:txPr>
        <c:crossAx val="142588928"/>
        <c:crosses val="autoZero"/>
        <c:crossBetween val="between"/>
        <c:majorUnit val="15"/>
      </c:valAx>
      <c:spPr>
        <a:solidFill>
          <a:srgbClr val="FFFFFF"/>
        </a:solidFill>
        <a:ln w="25400">
          <a:noFill/>
        </a:ln>
      </c:spPr>
    </c:plotArea>
    <c:legend>
      <c:legendPos val="t"/>
      <c:layout>
        <c:manualLayout>
          <c:xMode val="edge"/>
          <c:yMode val="edge"/>
          <c:x val="0.10965245405285652"/>
          <c:y val="2.3149368772342372E-3"/>
          <c:w val="0.87470043970177824"/>
          <c:h val="0.10038906901343216"/>
        </c:manualLayout>
      </c:layout>
      <c:overlay val="0"/>
      <c:spPr>
        <a:solidFill>
          <a:sysClr val="window" lastClr="FFFFFF"/>
        </a:solidFill>
      </c:spPr>
      <c:txPr>
        <a:bodyPr/>
        <a:lstStyle/>
        <a:p>
          <a:pPr>
            <a:defRPr sz="1000"/>
          </a:pPr>
          <a:endParaRPr lang="es-ES"/>
        </a:p>
      </c:txPr>
    </c:legend>
    <c:plotVisOnly val="1"/>
    <c:dispBlanksAs val="gap"/>
    <c:showDLblsOverMax val="0"/>
  </c:chart>
  <c:spPr>
    <a:solidFill>
      <a:srgbClr val="FFFFFF"/>
    </a:solidFill>
    <a:ln w="9525">
      <a:noFill/>
    </a:ln>
  </c:spPr>
  <c:txPr>
    <a:bodyPr/>
    <a:lstStyle/>
    <a:p>
      <a:pPr>
        <a:defRPr sz="18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11111111111112E-2"/>
          <c:y val="9.7777777777777783E-2"/>
          <c:w val="0.92881944444444442"/>
          <c:h val="0.56444444444444442"/>
        </c:manualLayout>
      </c:layout>
      <c:barChart>
        <c:barDir val="col"/>
        <c:grouping val="clustered"/>
        <c:varyColors val="0"/>
        <c:ser>
          <c:idx val="0"/>
          <c:order val="0"/>
          <c:tx>
            <c:strRef>
              <c:f>'Figure 8'!$B$62</c:f>
              <c:strCache>
                <c:ptCount val="1"/>
                <c:pt idx="0">
                  <c:v>informal carers as % of population</c:v>
                </c:pt>
              </c:strCache>
            </c:strRef>
          </c:tx>
          <c:spPr>
            <a:solidFill>
              <a:schemeClr val="bg1">
                <a:lumMod val="50000"/>
              </a:schemeClr>
            </a:solidFill>
          </c:spPr>
          <c:invertIfNegative val="0"/>
          <c:dLbls>
            <c:txPr>
              <a:bodyPr/>
              <a:lstStyle/>
              <a:p>
                <a:pPr>
                  <a:defRPr sz="800" b="0" i="0" u="none" strike="noStrike" baseline="0">
                    <a:solidFill>
                      <a:srgbClr val="000000"/>
                    </a:solidFill>
                    <a:latin typeface="Arial"/>
                    <a:ea typeface="Arial"/>
                    <a:cs typeface="Arial"/>
                  </a:defRPr>
                </a:pPr>
                <a:endParaRPr lang="es-ES"/>
              </a:p>
            </c:txPr>
            <c:dLblPos val="ctr"/>
            <c:showLegendKey val="0"/>
            <c:showVal val="1"/>
            <c:showCatName val="0"/>
            <c:showSerName val="0"/>
            <c:showPercent val="0"/>
            <c:showBubbleSize val="0"/>
            <c:showLeaderLines val="0"/>
          </c:dLbls>
          <c:cat>
            <c:strRef>
              <c:f>'Figure 8'!$A$63:$A$78</c:f>
              <c:strCache>
                <c:ptCount val="16"/>
                <c:pt idx="0">
                  <c:v>Sweden</c:v>
                </c:pt>
                <c:pt idx="1">
                  <c:v>Greece</c:v>
                </c:pt>
                <c:pt idx="2">
                  <c:v>Denmark</c:v>
                </c:pt>
                <c:pt idx="3">
                  <c:v>Austria</c:v>
                </c:pt>
                <c:pt idx="4">
                  <c:v>Poland</c:v>
                </c:pt>
                <c:pt idx="5">
                  <c:v>France</c:v>
                </c:pt>
                <c:pt idx="6">
                  <c:v>Switzerland</c:v>
                </c:pt>
                <c:pt idx="7">
                  <c:v>Germany</c:v>
                </c:pt>
                <c:pt idx="8">
                  <c:v>Australia</c:v>
                </c:pt>
                <c:pt idx="9">
                  <c:v>Netherlands</c:v>
                </c:pt>
                <c:pt idx="10">
                  <c:v>Czech Republic</c:v>
                </c:pt>
                <c:pt idx="11">
                  <c:v>Belgium</c:v>
                </c:pt>
                <c:pt idx="12">
                  <c:v>Ireland</c:v>
                </c:pt>
                <c:pt idx="13">
                  <c:v>United Kingdom </c:v>
                </c:pt>
                <c:pt idx="14">
                  <c:v>Spain</c:v>
                </c:pt>
                <c:pt idx="15">
                  <c:v>Italy</c:v>
                </c:pt>
              </c:strCache>
            </c:strRef>
          </c:cat>
          <c:val>
            <c:numRef>
              <c:f>'Figure 8'!$B$63:$B$78</c:f>
              <c:numCache>
                <c:formatCode>0.0</c:formatCode>
                <c:ptCount val="16"/>
                <c:pt idx="0">
                  <c:v>8.01</c:v>
                </c:pt>
                <c:pt idx="1">
                  <c:v>8.66</c:v>
                </c:pt>
                <c:pt idx="2">
                  <c:v>9.34</c:v>
                </c:pt>
                <c:pt idx="3">
                  <c:v>9.75</c:v>
                </c:pt>
                <c:pt idx="4" formatCode="General">
                  <c:v>10.3</c:v>
                </c:pt>
                <c:pt idx="5">
                  <c:v>10.68</c:v>
                </c:pt>
                <c:pt idx="6">
                  <c:v>10.76</c:v>
                </c:pt>
                <c:pt idx="7">
                  <c:v>10.96</c:v>
                </c:pt>
                <c:pt idx="8">
                  <c:v>11.2</c:v>
                </c:pt>
                <c:pt idx="9">
                  <c:v>11.44</c:v>
                </c:pt>
                <c:pt idx="10">
                  <c:v>12.02</c:v>
                </c:pt>
                <c:pt idx="11">
                  <c:v>12.1</c:v>
                </c:pt>
                <c:pt idx="12">
                  <c:v>14.55</c:v>
                </c:pt>
                <c:pt idx="13">
                  <c:v>15.24</c:v>
                </c:pt>
                <c:pt idx="14">
                  <c:v>15.34</c:v>
                </c:pt>
                <c:pt idx="15">
                  <c:v>16.16</c:v>
                </c:pt>
              </c:numCache>
            </c:numRef>
          </c:val>
        </c:ser>
        <c:dLbls>
          <c:showLegendKey val="0"/>
          <c:showVal val="0"/>
          <c:showCatName val="0"/>
          <c:showSerName val="0"/>
          <c:showPercent val="0"/>
          <c:showBubbleSize val="0"/>
        </c:dLbls>
        <c:gapWidth val="35"/>
        <c:axId val="142490112"/>
        <c:axId val="142777664"/>
      </c:barChart>
      <c:catAx>
        <c:axId val="14249011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Arial"/>
                <a:ea typeface="Arial"/>
                <a:cs typeface="Arial"/>
              </a:defRPr>
            </a:pPr>
            <a:endParaRPr lang="es-ES"/>
          </a:p>
        </c:txPr>
        <c:crossAx val="142777664"/>
        <c:crosses val="autoZero"/>
        <c:auto val="1"/>
        <c:lblAlgn val="ctr"/>
        <c:lblOffset val="100"/>
        <c:noMultiLvlLbl val="0"/>
      </c:catAx>
      <c:valAx>
        <c:axId val="142777664"/>
        <c:scaling>
          <c:orientation val="minMax"/>
          <c:max val="20"/>
        </c:scaling>
        <c:delete val="0"/>
        <c:axPos val="l"/>
        <c:majorGridlines>
          <c:spPr>
            <a:ln>
              <a:solidFill>
                <a:schemeClr val="bg1">
                  <a:lumMod val="75000"/>
                </a:schemeClr>
              </a:solidFill>
            </a:ln>
          </c:spPr>
        </c:majorGridlines>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1574032380419217E-2"/>
              <c:y val="3.8663167104111985E-3"/>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2490112"/>
        <c:crosses val="autoZero"/>
        <c:crossBetween val="between"/>
      </c:valAx>
    </c:plotArea>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22" l="0.70000000000000062" r="0.70000000000000062" t="0.750000000000001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86510460022693E-2"/>
          <c:y val="9.5871682706328371E-2"/>
          <c:w val="0.93168902414061361"/>
          <c:h val="0.5839841353164188"/>
        </c:manualLayout>
      </c:layout>
      <c:barChart>
        <c:barDir val="col"/>
        <c:grouping val="clustered"/>
        <c:varyColors val="0"/>
        <c:ser>
          <c:idx val="0"/>
          <c:order val="0"/>
          <c:tx>
            <c:strRef>
              <c:f>'Figure 8'!$B$83</c:f>
              <c:strCache>
                <c:ptCount val="1"/>
                <c:pt idx="0">
                  <c:v>% of carers providing help with IADL</c:v>
                </c:pt>
              </c:strCache>
            </c:strRef>
          </c:tx>
          <c:spPr>
            <a:solidFill>
              <a:schemeClr val="accent1">
                <a:lumMod val="40000"/>
                <a:lumOff val="60000"/>
              </a:schemeClr>
            </a:solidFill>
          </c:spPr>
          <c:invertIfNegative val="0"/>
          <c:dLbls>
            <c:numFmt formatCode="#,##0.0" sourceLinked="0"/>
            <c:txPr>
              <a:bodyPr/>
              <a:lstStyle/>
              <a:p>
                <a:pPr>
                  <a:defRPr sz="700" b="0" i="0" u="none" strike="noStrike" baseline="0">
                    <a:solidFill>
                      <a:srgbClr val="000000"/>
                    </a:solidFill>
                    <a:latin typeface="Arial"/>
                    <a:ea typeface="Arial"/>
                    <a:cs typeface="Arial"/>
                  </a:defRPr>
                </a:pPr>
                <a:endParaRPr lang="es-ES"/>
              </a:p>
            </c:txPr>
            <c:dLblPos val="inEnd"/>
            <c:showLegendKey val="0"/>
            <c:showVal val="1"/>
            <c:showCatName val="0"/>
            <c:showSerName val="0"/>
            <c:showPercent val="0"/>
            <c:showBubbleSize val="0"/>
            <c:showLeaderLines val="0"/>
          </c:dLbls>
          <c:cat>
            <c:strRef>
              <c:f>'Figure 8'!$A$84:$A$97</c:f>
              <c:strCache>
                <c:ptCount val="14"/>
                <c:pt idx="0">
                  <c:v>Greece</c:v>
                </c:pt>
                <c:pt idx="1">
                  <c:v>Czech Republic</c:v>
                </c:pt>
                <c:pt idx="2">
                  <c:v>Germany</c:v>
                </c:pt>
                <c:pt idx="3">
                  <c:v>Ireland</c:v>
                </c:pt>
                <c:pt idx="4">
                  <c:v>Italy</c:v>
                </c:pt>
                <c:pt idx="5">
                  <c:v>Austria</c:v>
                </c:pt>
                <c:pt idx="6">
                  <c:v>Sweden</c:v>
                </c:pt>
                <c:pt idx="7">
                  <c:v>Spain</c:v>
                </c:pt>
                <c:pt idx="8">
                  <c:v>Denmark</c:v>
                </c:pt>
                <c:pt idx="9">
                  <c:v>Netherlands</c:v>
                </c:pt>
                <c:pt idx="10">
                  <c:v>Switzerland</c:v>
                </c:pt>
                <c:pt idx="11">
                  <c:v>Belgium</c:v>
                </c:pt>
                <c:pt idx="12">
                  <c:v>France</c:v>
                </c:pt>
                <c:pt idx="13">
                  <c:v>Poland</c:v>
                </c:pt>
              </c:strCache>
            </c:strRef>
          </c:cat>
          <c:val>
            <c:numRef>
              <c:f>'Figure 8'!$B$84:$B$97</c:f>
              <c:numCache>
                <c:formatCode>General</c:formatCode>
                <c:ptCount val="14"/>
                <c:pt idx="0">
                  <c:v>12.49</c:v>
                </c:pt>
                <c:pt idx="1">
                  <c:v>24.31</c:v>
                </c:pt>
                <c:pt idx="2">
                  <c:v>28.26</c:v>
                </c:pt>
                <c:pt idx="3">
                  <c:v>26.28</c:v>
                </c:pt>
                <c:pt idx="4">
                  <c:v>16.010000000000002</c:v>
                </c:pt>
                <c:pt idx="5">
                  <c:v>22.85</c:v>
                </c:pt>
                <c:pt idx="6">
                  <c:v>36.200000000000003</c:v>
                </c:pt>
                <c:pt idx="7">
                  <c:v>10.35</c:v>
                </c:pt>
                <c:pt idx="8">
                  <c:v>40.04</c:v>
                </c:pt>
                <c:pt idx="9">
                  <c:v>34.06</c:v>
                </c:pt>
                <c:pt idx="10">
                  <c:v>24.96</c:v>
                </c:pt>
                <c:pt idx="11">
                  <c:v>34.200000000000003</c:v>
                </c:pt>
                <c:pt idx="12">
                  <c:v>21.31</c:v>
                </c:pt>
                <c:pt idx="13">
                  <c:v>13.36</c:v>
                </c:pt>
              </c:numCache>
            </c:numRef>
          </c:val>
        </c:ser>
        <c:ser>
          <c:idx val="1"/>
          <c:order val="1"/>
          <c:tx>
            <c:strRef>
              <c:f>'Figure 8'!$C$83</c:f>
              <c:strCache>
                <c:ptCount val="1"/>
                <c:pt idx="0">
                  <c:v>% carers providing help with ADL and IADL</c:v>
                </c:pt>
              </c:strCache>
            </c:strRef>
          </c:tx>
          <c:spPr>
            <a:solidFill>
              <a:schemeClr val="tx2">
                <a:lumMod val="60000"/>
                <a:lumOff val="40000"/>
              </a:schemeClr>
            </a:solidFill>
          </c:spPr>
          <c:invertIfNegative val="0"/>
          <c:dLbls>
            <c:numFmt formatCode="#,##0.0" sourceLinked="0"/>
            <c:txPr>
              <a:bodyPr/>
              <a:lstStyle/>
              <a:p>
                <a:pPr>
                  <a:defRPr sz="700" b="0" i="0" u="none" strike="noStrike" baseline="0">
                    <a:solidFill>
                      <a:srgbClr val="000000"/>
                    </a:solidFill>
                    <a:latin typeface="Arial"/>
                    <a:ea typeface="Arial"/>
                    <a:cs typeface="Arial"/>
                  </a:defRPr>
                </a:pPr>
                <a:endParaRPr lang="es-ES"/>
              </a:p>
            </c:txPr>
            <c:dLblPos val="inEnd"/>
            <c:showLegendKey val="0"/>
            <c:showVal val="1"/>
            <c:showCatName val="0"/>
            <c:showSerName val="0"/>
            <c:showPercent val="0"/>
            <c:showBubbleSize val="0"/>
            <c:showLeaderLines val="0"/>
          </c:dLbls>
          <c:cat>
            <c:strRef>
              <c:f>'Figure 8'!$A$84:$A$97</c:f>
              <c:strCache>
                <c:ptCount val="14"/>
                <c:pt idx="0">
                  <c:v>Greece</c:v>
                </c:pt>
                <c:pt idx="1">
                  <c:v>Czech Republic</c:v>
                </c:pt>
                <c:pt idx="2">
                  <c:v>Germany</c:v>
                </c:pt>
                <c:pt idx="3">
                  <c:v>Ireland</c:v>
                </c:pt>
                <c:pt idx="4">
                  <c:v>Italy</c:v>
                </c:pt>
                <c:pt idx="5">
                  <c:v>Austria</c:v>
                </c:pt>
                <c:pt idx="6">
                  <c:v>Sweden</c:v>
                </c:pt>
                <c:pt idx="7">
                  <c:v>Spain</c:v>
                </c:pt>
                <c:pt idx="8">
                  <c:v>Denmark</c:v>
                </c:pt>
                <c:pt idx="9">
                  <c:v>Netherlands</c:v>
                </c:pt>
                <c:pt idx="10">
                  <c:v>Switzerland</c:v>
                </c:pt>
                <c:pt idx="11">
                  <c:v>Belgium</c:v>
                </c:pt>
                <c:pt idx="12">
                  <c:v>France</c:v>
                </c:pt>
                <c:pt idx="13">
                  <c:v>Poland</c:v>
                </c:pt>
              </c:strCache>
            </c:strRef>
          </c:cat>
          <c:val>
            <c:numRef>
              <c:f>'Figure 8'!$C$84:$C$97</c:f>
              <c:numCache>
                <c:formatCode>General</c:formatCode>
                <c:ptCount val="14"/>
                <c:pt idx="0">
                  <c:v>17.91</c:v>
                </c:pt>
                <c:pt idx="1">
                  <c:v>31.78</c:v>
                </c:pt>
                <c:pt idx="2">
                  <c:v>34.19</c:v>
                </c:pt>
                <c:pt idx="3">
                  <c:v>35.19</c:v>
                </c:pt>
                <c:pt idx="4">
                  <c:v>26.61</c:v>
                </c:pt>
                <c:pt idx="5">
                  <c:v>27.94</c:v>
                </c:pt>
                <c:pt idx="6">
                  <c:v>39.700000000000003</c:v>
                </c:pt>
                <c:pt idx="7">
                  <c:v>20.43</c:v>
                </c:pt>
                <c:pt idx="8">
                  <c:v>43.85</c:v>
                </c:pt>
                <c:pt idx="9">
                  <c:v>39.200000000000003</c:v>
                </c:pt>
                <c:pt idx="10">
                  <c:v>31.61</c:v>
                </c:pt>
                <c:pt idx="11">
                  <c:v>40.68</c:v>
                </c:pt>
                <c:pt idx="12">
                  <c:v>28.19</c:v>
                </c:pt>
                <c:pt idx="13">
                  <c:v>20.89</c:v>
                </c:pt>
              </c:numCache>
            </c:numRef>
          </c:val>
        </c:ser>
        <c:dLbls>
          <c:showLegendKey val="0"/>
          <c:showVal val="0"/>
          <c:showCatName val="0"/>
          <c:showSerName val="0"/>
          <c:showPercent val="0"/>
          <c:showBubbleSize val="0"/>
        </c:dLbls>
        <c:gapWidth val="50"/>
        <c:axId val="143599104"/>
        <c:axId val="143991936"/>
      </c:barChart>
      <c:catAx>
        <c:axId val="14359910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Arial"/>
                <a:ea typeface="Arial"/>
                <a:cs typeface="Arial"/>
              </a:defRPr>
            </a:pPr>
            <a:endParaRPr lang="es-ES"/>
          </a:p>
        </c:txPr>
        <c:crossAx val="143991936"/>
        <c:crosses val="autoZero"/>
        <c:auto val="1"/>
        <c:lblAlgn val="ctr"/>
        <c:lblOffset val="100"/>
        <c:noMultiLvlLbl val="0"/>
      </c:catAx>
      <c:valAx>
        <c:axId val="143991936"/>
        <c:scaling>
          <c:orientation val="minMax"/>
        </c:scaling>
        <c:delete val="0"/>
        <c:axPos val="l"/>
        <c:majorGridlines>
          <c:spPr>
            <a:ln>
              <a:solidFill>
                <a:schemeClr val="bg1">
                  <a:lumMod val="75000"/>
                </a:schemeClr>
              </a:solidFill>
            </a:ln>
          </c:spPr>
        </c:majorGridlines>
        <c:title>
          <c:tx>
            <c:rich>
              <a:bodyPr rot="0" vert="horz"/>
              <a:lstStyle/>
              <a:p>
                <a:pPr algn="ctr">
                  <a:defRPr sz="800" b="1" i="0" u="none" strike="noStrike" baseline="0">
                    <a:solidFill>
                      <a:srgbClr val="000000"/>
                    </a:solidFill>
                    <a:latin typeface="Arial"/>
                    <a:ea typeface="Arial"/>
                    <a:cs typeface="Arial"/>
                  </a:defRPr>
                </a:pPr>
                <a:r>
                  <a:rPr lang="en-GB"/>
                  <a:t>%</a:t>
                </a:r>
              </a:p>
            </c:rich>
          </c:tx>
          <c:layout>
            <c:manualLayout>
              <c:xMode val="edge"/>
              <c:yMode val="edge"/>
              <c:x val="1.1554065001134118E-2"/>
              <c:y val="2.1006707494896472E-3"/>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43599104"/>
        <c:crosses val="autoZero"/>
        <c:crossBetween val="between"/>
      </c:valAx>
    </c:plotArea>
    <c:legend>
      <c:legendPos val="t"/>
      <c:layout>
        <c:manualLayout>
          <c:xMode val="edge"/>
          <c:yMode val="edge"/>
          <c:x val="4.6216097987751531E-2"/>
          <c:y val="9.9998833479148438E-3"/>
          <c:w val="0.9403993713748745"/>
          <c:h val="6.92264800233304E-2"/>
        </c:manualLayout>
      </c:layout>
      <c:overlay val="0"/>
      <c:txPr>
        <a:bodyPr/>
        <a:lstStyle/>
        <a:p>
          <a:pPr>
            <a:defRPr sz="47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es-ES"/>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7</xdr:col>
      <xdr:colOff>687705</xdr:colOff>
      <xdr:row>75</xdr:row>
      <xdr:rowOff>23067</xdr:rowOff>
    </xdr:to>
    <xdr:grpSp>
      <xdr:nvGrpSpPr>
        <xdr:cNvPr id="6" name="Groupe 5"/>
        <xdr:cNvGrpSpPr/>
      </xdr:nvGrpSpPr>
      <xdr:grpSpPr>
        <a:xfrm>
          <a:off x="9525" y="352425"/>
          <a:ext cx="6012180" cy="11843592"/>
          <a:chOff x="0" y="485775"/>
          <a:chExt cx="6012180" cy="11843592"/>
        </a:xfrm>
      </xdr:grpSpPr>
      <xdr:pic>
        <xdr:nvPicPr>
          <xdr:cNvPr id="2" name="Image 1"/>
          <xdr:cNvPicPr/>
        </xdr:nvPicPr>
        <xdr:blipFill>
          <a:blip xmlns:r="http://schemas.openxmlformats.org/officeDocument/2006/relationships" r:embed="rId1" cstate="print"/>
          <a:srcRect/>
          <a:stretch>
            <a:fillRect/>
          </a:stretch>
        </xdr:blipFill>
        <xdr:spPr bwMode="auto">
          <a:xfrm>
            <a:off x="0" y="485775"/>
            <a:ext cx="6012180" cy="2750939"/>
          </a:xfrm>
          <a:prstGeom prst="rect">
            <a:avLst/>
          </a:prstGeom>
          <a:noFill/>
          <a:ln w="9525">
            <a:noFill/>
            <a:miter lim="800000"/>
            <a:headEnd/>
            <a:tailEnd/>
          </a:ln>
        </xdr:spPr>
      </xdr:pic>
      <xdr:pic>
        <xdr:nvPicPr>
          <xdr:cNvPr id="3" name="Image 2"/>
          <xdr:cNvPicPr/>
        </xdr:nvPicPr>
        <xdr:blipFill>
          <a:blip xmlns:r="http://schemas.openxmlformats.org/officeDocument/2006/relationships" r:embed="rId2" cstate="print"/>
          <a:srcRect/>
          <a:stretch>
            <a:fillRect/>
          </a:stretch>
        </xdr:blipFill>
        <xdr:spPr bwMode="auto">
          <a:xfrm>
            <a:off x="0" y="3209925"/>
            <a:ext cx="6012180" cy="3683560"/>
          </a:xfrm>
          <a:prstGeom prst="rect">
            <a:avLst/>
          </a:prstGeom>
          <a:noFill/>
          <a:ln w="9525">
            <a:noFill/>
            <a:miter lim="800000"/>
            <a:headEnd/>
            <a:tailEnd/>
          </a:ln>
        </xdr:spPr>
      </xdr:pic>
      <xdr:pic>
        <xdr:nvPicPr>
          <xdr:cNvPr id="4" name="Image 3"/>
          <xdr:cNvPicPr/>
        </xdr:nvPicPr>
        <xdr:blipFill>
          <a:blip xmlns:r="http://schemas.openxmlformats.org/officeDocument/2006/relationships" r:embed="rId3" cstate="print"/>
          <a:srcRect/>
          <a:stretch>
            <a:fillRect/>
          </a:stretch>
        </xdr:blipFill>
        <xdr:spPr bwMode="auto">
          <a:xfrm>
            <a:off x="0" y="6886575"/>
            <a:ext cx="6012180" cy="3686214"/>
          </a:xfrm>
          <a:prstGeom prst="rect">
            <a:avLst/>
          </a:prstGeom>
          <a:noFill/>
          <a:ln w="9525">
            <a:noFill/>
            <a:miter lim="800000"/>
            <a:headEnd/>
            <a:tailEnd/>
          </a:ln>
        </xdr:spPr>
      </xdr:pic>
      <xdr:pic>
        <xdr:nvPicPr>
          <xdr:cNvPr id="5" name="Image 4"/>
          <xdr:cNvPicPr/>
        </xdr:nvPicPr>
        <xdr:blipFill>
          <a:blip xmlns:r="http://schemas.openxmlformats.org/officeDocument/2006/relationships" r:embed="rId4" cstate="print"/>
          <a:srcRect/>
          <a:stretch>
            <a:fillRect/>
          </a:stretch>
        </xdr:blipFill>
        <xdr:spPr bwMode="auto">
          <a:xfrm>
            <a:off x="0" y="10525125"/>
            <a:ext cx="6012180" cy="1804242"/>
          </a:xfrm>
          <a:prstGeom prst="rect">
            <a:avLst/>
          </a:prstGeom>
          <a:noFill/>
          <a:ln w="9525">
            <a:noFill/>
            <a:miter lim="800000"/>
            <a:headEnd/>
            <a:tailEnd/>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0</xdr:rowOff>
    </xdr:from>
    <xdr:to>
      <xdr:col>39</xdr:col>
      <xdr:colOff>0</xdr:colOff>
      <xdr:row>31</xdr:row>
      <xdr:rowOff>0</xdr:rowOff>
    </xdr:to>
    <xdr:graphicFrame macro="">
      <xdr:nvGraphicFramePr>
        <xdr:cNvPr id="2" name="Chart 20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0.02209</cdr:x>
      <cdr:y>0.06836</cdr:y>
    </cdr:from>
    <cdr:to>
      <cdr:x>0.08362</cdr:x>
      <cdr:y>0.01108</cdr:y>
    </cdr:to>
    <cdr:sp macro="" textlink="">
      <cdr:nvSpPr>
        <cdr:cNvPr id="166913" name="Text Box 1"/>
        <cdr:cNvSpPr txBox="1">
          <a:spLocks xmlns:a="http://schemas.openxmlformats.org/drawingml/2006/main" noChangeArrowheads="1"/>
        </cdr:cNvSpPr>
      </cdr:nvSpPr>
      <cdr:spPr bwMode="auto">
        <a:xfrm xmlns:a="http://schemas.openxmlformats.org/drawingml/2006/main">
          <a:off x="148142" y="288117"/>
          <a:ext cx="419576" cy="0"/>
        </a:xfrm>
        <a:prstGeom xmlns:a="http://schemas.openxmlformats.org/drawingml/2006/main" prst="rect">
          <a:avLst/>
        </a:prstGeom>
        <a:noFill xmlns:a="http://schemas.openxmlformats.org/drawingml/2006/main"/>
        <a:ln xmlns:a="http://schemas.openxmlformats.org/drawingml/2006/main" w="317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cost in % of family net income (different scale)</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0</xdr:colOff>
      <xdr:row>19</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0</xdr:rowOff>
    </xdr:from>
    <xdr:to>
      <xdr:col>9</xdr:col>
      <xdr:colOff>9525</xdr:colOff>
      <xdr:row>36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0</xdr:rowOff>
    </xdr:from>
    <xdr:to>
      <xdr:col>9</xdr:col>
      <xdr:colOff>9525</xdr:colOff>
      <xdr:row>53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5</xdr:row>
      <xdr:rowOff>9525</xdr:rowOff>
    </xdr:from>
    <xdr:to>
      <xdr:col>8</xdr:col>
      <xdr:colOff>581025</xdr:colOff>
      <xdr:row>19</xdr:row>
      <xdr:rowOff>133350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0</xdr:rowOff>
    </xdr:from>
    <xdr:to>
      <xdr:col>8</xdr:col>
      <xdr:colOff>571500</xdr:colOff>
      <xdr:row>35</xdr:row>
      <xdr:rowOff>123825</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0</xdr:rowOff>
    </xdr:from>
    <xdr:to>
      <xdr:col>8</xdr:col>
      <xdr:colOff>571500</xdr:colOff>
      <xdr:row>51</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114299</xdr:colOff>
      <xdr:row>1</xdr:row>
      <xdr:rowOff>133350</xdr:rowOff>
    </xdr:from>
    <xdr:to>
      <xdr:col>17</xdr:col>
      <xdr:colOff>268888</xdr:colOff>
      <xdr:row>22</xdr:row>
      <xdr:rowOff>150821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25</xdr:row>
      <xdr:rowOff>314325</xdr:rowOff>
    </xdr:from>
    <xdr:to>
      <xdr:col>13</xdr:col>
      <xdr:colOff>485775</xdr:colOff>
      <xdr:row>25</xdr:row>
      <xdr:rowOff>504825</xdr:rowOff>
    </xdr:to>
    <xdr:pic>
      <xdr:nvPicPr>
        <xdr:cNvPr id="3" name="Picture 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81925" y="4210050"/>
          <a:ext cx="2114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0.09073</cdr:x>
      <cdr:y>0.21295</cdr:y>
    </cdr:from>
    <cdr:to>
      <cdr:x>0.28058</cdr:x>
      <cdr:y>0.28194</cdr:y>
    </cdr:to>
    <cdr:sp macro="" textlink="">
      <cdr:nvSpPr>
        <cdr:cNvPr id="2" name="TextBox 1"/>
        <cdr:cNvSpPr txBox="1"/>
      </cdr:nvSpPr>
      <cdr:spPr>
        <a:xfrm xmlns:a="http://schemas.openxmlformats.org/drawingml/2006/main">
          <a:off x="672862" y="705279"/>
          <a:ext cx="1407927" cy="2284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solidFill>
                <a:schemeClr val="accent2"/>
              </a:solidFill>
              <a:latin typeface="Verdana" panose="020B0604030504040204" pitchFamily="34" charset="0"/>
              <a:ea typeface="Verdana" panose="020B0604030504040204" pitchFamily="34" charset="0"/>
              <a:cs typeface="Verdana" panose="020B0604030504040204" pitchFamily="34" charset="0"/>
            </a:rPr>
            <a:t>OECD-25: 28%</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9525</xdr:colOff>
      <xdr:row>3</xdr:row>
      <xdr:rowOff>142875</xdr:rowOff>
    </xdr:from>
    <xdr:to>
      <xdr:col>15</xdr:col>
      <xdr:colOff>47625</xdr:colOff>
      <xdr:row>27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xdr:row>
      <xdr:rowOff>0</xdr:rowOff>
    </xdr:from>
    <xdr:to>
      <xdr:col>15</xdr:col>
      <xdr:colOff>285750</xdr:colOff>
      <xdr:row>25</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15</xdr:col>
      <xdr:colOff>57150</xdr:colOff>
      <xdr:row>27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10</xdr:col>
      <xdr:colOff>0</xdr:colOff>
      <xdr:row>25</xdr:row>
      <xdr:rowOff>0</xdr:rowOff>
    </xdr:to>
    <xdr:graphicFrame macro="">
      <xdr:nvGraphicFramePr>
        <xdr:cNvPr id="2" name="Chart 20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39</xdr:col>
      <xdr:colOff>0</xdr:colOff>
      <xdr:row>31</xdr:row>
      <xdr:rowOff>0</xdr:rowOff>
    </xdr:to>
    <xdr:graphicFrame macro="">
      <xdr:nvGraphicFramePr>
        <xdr:cNvPr id="2" name="Chart 20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0.02209</cdr:x>
      <cdr:y>0.06836</cdr:y>
    </cdr:from>
    <cdr:to>
      <cdr:x>0.08362</cdr:x>
      <cdr:y>0.01108</cdr:y>
    </cdr:to>
    <cdr:sp macro="" textlink="">
      <cdr:nvSpPr>
        <cdr:cNvPr id="166913" name="Text Box 1"/>
        <cdr:cNvSpPr txBox="1">
          <a:spLocks xmlns:a="http://schemas.openxmlformats.org/drawingml/2006/main" noChangeArrowheads="1"/>
        </cdr:cNvSpPr>
      </cdr:nvSpPr>
      <cdr:spPr bwMode="auto">
        <a:xfrm xmlns:a="http://schemas.openxmlformats.org/drawingml/2006/main">
          <a:off x="148142" y="288117"/>
          <a:ext cx="419576" cy="0"/>
        </a:xfrm>
        <a:prstGeom xmlns:a="http://schemas.openxmlformats.org/drawingml/2006/main" prst="rect">
          <a:avLst/>
        </a:prstGeom>
        <a:noFill xmlns:a="http://schemas.openxmlformats.org/drawingml/2006/main"/>
        <a:ln xmlns:a="http://schemas.openxmlformats.org/drawingml/2006/main" w="317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Arial"/>
              <a:cs typeface="Arial"/>
            </a:rPr>
            <a:t>cost in % of family net income (different scale)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un.org/Program%20Files/mapland/MAPS/WORL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LIC/SID/EDUCAT/EAG/IND/1997/DATA/ENGLISH/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orldWtPrevalence_Overall_AllAsiaOcean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Land"/>
      <sheetName val="World"/>
      <sheetName val="Tables"/>
      <sheetName val="Chart 5"/>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s>
    <definedNames>
      <definedName name="Country_Mean"/>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ldLatestPrevalence"/>
      <sheetName val="CPChart"/>
      <sheetName val="WorldLatestPrevalence (2)"/>
      <sheetName val="FigureIII.2"/>
      <sheetName val="SummaryScore"/>
      <sheetName val="Africa"/>
      <sheetName val="Asia"/>
      <sheetName val="Latin America &amp; Caribbean"/>
      <sheetName val="MDCs"/>
      <sheetName val="LDCs"/>
      <sheetName val="World"/>
      <sheetName val="Summary"/>
    </sheetNames>
    <sheetDataSet>
      <sheetData sheetId="0">
        <row r="1">
          <cell r="A1" t="str">
            <v>Country</v>
          </cell>
          <cell r="B1" t="str">
            <v>Year</v>
          </cell>
          <cell r="C1" t="str">
            <v>Age Range</v>
          </cell>
          <cell r="D1" t="str">
            <v>Population</v>
          </cell>
          <cell r="E1" t="str">
            <v>All Methods</v>
          </cell>
          <cell r="F1" t="str">
            <v>Modern Methods</v>
          </cell>
          <cell r="G1" t="str">
            <v>Source</v>
          </cell>
          <cell r="H1" t="str">
            <v>Region</v>
          </cell>
          <cell r="I1" t="str">
            <v>Area</v>
          </cell>
        </row>
        <row r="2">
          <cell r="A2" t="str">
            <v>Burundi</v>
          </cell>
          <cell r="B2">
            <v>1987</v>
          </cell>
          <cell r="C2" t="str">
            <v>15-49</v>
          </cell>
          <cell r="D2" t="str">
            <v>MW</v>
          </cell>
          <cell r="E2">
            <v>8.6999999999999993</v>
          </cell>
          <cell r="F2">
            <v>1.2</v>
          </cell>
          <cell r="G2" t="str">
            <v>DHS</v>
          </cell>
          <cell r="H2" t="str">
            <v>Eastern Africa</v>
          </cell>
          <cell r="I2" t="str">
            <v>Africa</v>
          </cell>
        </row>
        <row r="3">
          <cell r="A3" t="str">
            <v>Comoros</v>
          </cell>
          <cell r="B3">
            <v>1996</v>
          </cell>
          <cell r="C3" t="str">
            <v>15-49</v>
          </cell>
          <cell r="D3" t="str">
            <v>MW</v>
          </cell>
          <cell r="E3">
            <v>21</v>
          </cell>
          <cell r="F3">
            <v>11.4</v>
          </cell>
          <cell r="G3" t="str">
            <v>DHS</v>
          </cell>
          <cell r="H3" t="str">
            <v>Eastern Africa</v>
          </cell>
          <cell r="I3" t="str">
            <v>Africa</v>
          </cell>
        </row>
        <row r="4">
          <cell r="A4" t="str">
            <v>Eritrea</v>
          </cell>
          <cell r="B4">
            <v>1995</v>
          </cell>
          <cell r="C4" t="str">
            <v>15-49</v>
          </cell>
          <cell r="D4" t="str">
            <v>MW</v>
          </cell>
          <cell r="E4">
            <v>5</v>
          </cell>
          <cell r="F4">
            <v>4</v>
          </cell>
          <cell r="G4" t="str">
            <v>DHS</v>
          </cell>
          <cell r="H4" t="str">
            <v>Eastern Africa</v>
          </cell>
          <cell r="I4" t="str">
            <v>Africa</v>
          </cell>
        </row>
        <row r="5">
          <cell r="A5" t="str">
            <v>Ethiopia</v>
          </cell>
          <cell r="B5">
            <v>2000</v>
          </cell>
          <cell r="C5" t="str">
            <v>15-49</v>
          </cell>
          <cell r="D5" t="str">
            <v>MW</v>
          </cell>
          <cell r="E5">
            <v>8.1</v>
          </cell>
          <cell r="F5">
            <v>6.3</v>
          </cell>
          <cell r="G5" t="str">
            <v>DHS</v>
          </cell>
          <cell r="H5" t="str">
            <v>Eastern Africa</v>
          </cell>
          <cell r="I5" t="str">
            <v>Africa</v>
          </cell>
        </row>
        <row r="6">
          <cell r="A6" t="str">
            <v>Kenya</v>
          </cell>
          <cell r="B6">
            <v>1998</v>
          </cell>
          <cell r="C6" t="str">
            <v>15-49</v>
          </cell>
          <cell r="D6" t="str">
            <v>MW</v>
          </cell>
          <cell r="E6">
            <v>39</v>
          </cell>
          <cell r="F6">
            <v>31.5</v>
          </cell>
          <cell r="G6" t="str">
            <v>DHS</v>
          </cell>
          <cell r="H6" t="str">
            <v>Eastern Africa</v>
          </cell>
          <cell r="I6" t="str">
            <v>Africa</v>
          </cell>
        </row>
        <row r="7">
          <cell r="A7" t="str">
            <v>Madagascar</v>
          </cell>
          <cell r="B7">
            <v>1997</v>
          </cell>
          <cell r="C7" t="str">
            <v>15-49</v>
          </cell>
          <cell r="D7" t="str">
            <v>MW</v>
          </cell>
          <cell r="E7">
            <v>19.399999999999999</v>
          </cell>
          <cell r="F7">
            <v>9.6999999999999993</v>
          </cell>
          <cell r="G7" t="str">
            <v>DHS</v>
          </cell>
          <cell r="H7" t="str">
            <v>Eastern Africa</v>
          </cell>
          <cell r="I7" t="str">
            <v>Africa</v>
          </cell>
        </row>
        <row r="8">
          <cell r="A8" t="str">
            <v>Malawi</v>
          </cell>
          <cell r="B8">
            <v>2000</v>
          </cell>
          <cell r="C8" t="str">
            <v>15-49</v>
          </cell>
          <cell r="D8" t="str">
            <v>MW</v>
          </cell>
          <cell r="E8">
            <v>30.6</v>
          </cell>
          <cell r="F8">
            <v>26.1</v>
          </cell>
          <cell r="G8" t="str">
            <v>DHS</v>
          </cell>
          <cell r="H8" t="str">
            <v>Eastern Africa</v>
          </cell>
          <cell r="I8" t="str">
            <v>Africa</v>
          </cell>
        </row>
        <row r="9">
          <cell r="A9" t="str">
            <v>Mauritius</v>
          </cell>
          <cell r="B9">
            <v>1991</v>
          </cell>
          <cell r="C9" t="str">
            <v>15-44</v>
          </cell>
          <cell r="D9" t="str">
            <v>MW</v>
          </cell>
          <cell r="E9">
            <v>74.7</v>
          </cell>
          <cell r="F9">
            <v>48.9</v>
          </cell>
          <cell r="G9" t="str">
            <v>CPS</v>
          </cell>
          <cell r="H9" t="str">
            <v>Eastern Africa</v>
          </cell>
          <cell r="I9" t="str">
            <v>Africa</v>
          </cell>
        </row>
        <row r="10">
          <cell r="A10" t="str">
            <v>Mozambique</v>
          </cell>
          <cell r="B10">
            <v>1997</v>
          </cell>
          <cell r="C10" t="str">
            <v>15-49</v>
          </cell>
          <cell r="D10" t="str">
            <v>MW</v>
          </cell>
          <cell r="E10">
            <v>5.6</v>
          </cell>
          <cell r="F10">
            <v>5.0999999999999996</v>
          </cell>
          <cell r="G10" t="str">
            <v>DHS</v>
          </cell>
          <cell r="H10" t="str">
            <v>Eastern Africa</v>
          </cell>
          <cell r="I10" t="str">
            <v>Africa</v>
          </cell>
        </row>
        <row r="11">
          <cell r="A11" t="str">
            <v>Reunion</v>
          </cell>
          <cell r="B11">
            <v>1990</v>
          </cell>
          <cell r="C11" t="str">
            <v>15-49</v>
          </cell>
          <cell r="D11" t="str">
            <v>MW</v>
          </cell>
          <cell r="E11">
            <v>66.599999999999994</v>
          </cell>
          <cell r="F11">
            <v>61.7</v>
          </cell>
          <cell r="G11" t="str">
            <v>RES</v>
          </cell>
          <cell r="H11" t="str">
            <v>Eastern Africa</v>
          </cell>
          <cell r="I11" t="str">
            <v>Africa</v>
          </cell>
        </row>
        <row r="12">
          <cell r="A12" t="str">
            <v>Rwanda</v>
          </cell>
          <cell r="B12">
            <v>2000</v>
          </cell>
          <cell r="C12" t="str">
            <v>15-49</v>
          </cell>
          <cell r="D12" t="str">
            <v>MW</v>
          </cell>
          <cell r="E12">
            <v>13.2</v>
          </cell>
          <cell r="F12">
            <v>4.3</v>
          </cell>
          <cell r="G12" t="str">
            <v>DHS</v>
          </cell>
          <cell r="H12" t="str">
            <v>Eastern Africa</v>
          </cell>
          <cell r="I12" t="str">
            <v>Africa</v>
          </cell>
        </row>
        <row r="13">
          <cell r="A13" t="str">
            <v>Uganda</v>
          </cell>
          <cell r="B13">
            <v>1995</v>
          </cell>
          <cell r="C13" t="str">
            <v>15-49</v>
          </cell>
          <cell r="D13" t="str">
            <v>MW</v>
          </cell>
          <cell r="E13">
            <v>14.8</v>
          </cell>
          <cell r="F13">
            <v>7.8</v>
          </cell>
          <cell r="G13" t="str">
            <v>DHS</v>
          </cell>
          <cell r="H13" t="str">
            <v>Eastern Africa</v>
          </cell>
          <cell r="I13" t="str">
            <v>Africa</v>
          </cell>
        </row>
        <row r="14">
          <cell r="A14" t="str">
            <v>United Republic of Tanzania</v>
          </cell>
          <cell r="B14">
            <v>1999</v>
          </cell>
          <cell r="C14" t="str">
            <v>15-49</v>
          </cell>
          <cell r="D14" t="str">
            <v>MW</v>
          </cell>
          <cell r="E14">
            <v>24.2</v>
          </cell>
          <cell r="F14">
            <v>16.2</v>
          </cell>
          <cell r="G14" t="str">
            <v>DHS</v>
          </cell>
          <cell r="H14" t="str">
            <v>Eastern Africa</v>
          </cell>
          <cell r="I14" t="str">
            <v>Africa</v>
          </cell>
        </row>
        <row r="15">
          <cell r="A15" t="str">
            <v>Zambia</v>
          </cell>
          <cell r="B15">
            <v>1996</v>
          </cell>
          <cell r="C15" t="str">
            <v>15-49</v>
          </cell>
          <cell r="D15" t="str">
            <v>MW</v>
          </cell>
          <cell r="E15">
            <v>25</v>
          </cell>
          <cell r="F15">
            <v>14.4</v>
          </cell>
          <cell r="G15" t="str">
            <v>DHS</v>
          </cell>
          <cell r="H15" t="str">
            <v>Eastern Africa</v>
          </cell>
          <cell r="I15" t="str">
            <v>Africa</v>
          </cell>
        </row>
        <row r="16">
          <cell r="A16" t="str">
            <v>Zimbabwe</v>
          </cell>
          <cell r="B16">
            <v>1999</v>
          </cell>
          <cell r="C16" t="str">
            <v>15-49</v>
          </cell>
          <cell r="D16" t="str">
            <v>MW</v>
          </cell>
          <cell r="E16">
            <v>53.5</v>
          </cell>
          <cell r="F16">
            <v>50.4</v>
          </cell>
          <cell r="G16" t="str">
            <v>DHS</v>
          </cell>
          <cell r="H16" t="str">
            <v>Eastern Africa</v>
          </cell>
          <cell r="I16" t="str">
            <v>Africa</v>
          </cell>
        </row>
        <row r="19">
          <cell r="A19" t="str">
            <v>Cameroon</v>
          </cell>
          <cell r="B19">
            <v>1998</v>
          </cell>
          <cell r="C19" t="str">
            <v>15-49</v>
          </cell>
          <cell r="D19" t="str">
            <v>MW</v>
          </cell>
          <cell r="E19">
            <v>19.3</v>
          </cell>
          <cell r="F19">
            <v>7.1</v>
          </cell>
          <cell r="G19" t="str">
            <v>DHS</v>
          </cell>
          <cell r="H19" t="str">
            <v>Middle Africa</v>
          </cell>
          <cell r="I19" t="str">
            <v>Africa</v>
          </cell>
        </row>
        <row r="20">
          <cell r="A20" t="str">
            <v>Central African Republic</v>
          </cell>
          <cell r="B20">
            <v>1995</v>
          </cell>
          <cell r="C20" t="str">
            <v>15-49</v>
          </cell>
          <cell r="D20" t="str">
            <v>MW</v>
          </cell>
          <cell r="E20">
            <v>14.8</v>
          </cell>
          <cell r="F20">
            <v>3.3</v>
          </cell>
          <cell r="G20" t="str">
            <v>DHS</v>
          </cell>
          <cell r="H20" t="str">
            <v>Middle Africa</v>
          </cell>
          <cell r="I20" t="str">
            <v>Africa</v>
          </cell>
        </row>
        <row r="21">
          <cell r="A21" t="str">
            <v>Chad</v>
          </cell>
          <cell r="B21">
            <v>1997</v>
          </cell>
          <cell r="C21" t="str">
            <v>15-49</v>
          </cell>
          <cell r="D21" t="str">
            <v>MW</v>
          </cell>
          <cell r="E21">
            <v>4.0999999999999996</v>
          </cell>
          <cell r="F21">
            <v>1.2</v>
          </cell>
          <cell r="G21" t="str">
            <v>DHS</v>
          </cell>
          <cell r="H21" t="str">
            <v>Middle Africa</v>
          </cell>
          <cell r="I21" t="str">
            <v>Africa</v>
          </cell>
        </row>
        <row r="22">
          <cell r="A22" t="str">
            <v>Democratic Republic of the Congo</v>
          </cell>
          <cell r="B22">
            <v>1991</v>
          </cell>
          <cell r="C22" t="str">
            <v>15-49</v>
          </cell>
          <cell r="D22" t="str">
            <v>MW</v>
          </cell>
          <cell r="E22">
            <v>7.7</v>
          </cell>
          <cell r="F22">
            <v>2</v>
          </cell>
          <cell r="G22" t="str">
            <v>CDC</v>
          </cell>
          <cell r="H22" t="str">
            <v>Middle Africa</v>
          </cell>
          <cell r="I22" t="str">
            <v>Africa</v>
          </cell>
        </row>
        <row r="23">
          <cell r="A23" t="str">
            <v>Gabon</v>
          </cell>
          <cell r="B23">
            <v>2000</v>
          </cell>
          <cell r="C23" t="str">
            <v>15-49</v>
          </cell>
          <cell r="D23" t="str">
            <v>MW</v>
          </cell>
          <cell r="E23">
            <v>32.700000000000003</v>
          </cell>
          <cell r="F23">
            <v>11.8</v>
          </cell>
          <cell r="G23" t="str">
            <v>DHS</v>
          </cell>
          <cell r="H23" t="str">
            <v>Middle Africa</v>
          </cell>
          <cell r="I23" t="str">
            <v>Africa</v>
          </cell>
        </row>
        <row r="26">
          <cell r="A26" t="str">
            <v>Algeria</v>
          </cell>
          <cell r="B26">
            <v>1995</v>
          </cell>
          <cell r="C26" t="str">
            <v>15-49</v>
          </cell>
          <cell r="D26" t="str">
            <v>EM</v>
          </cell>
          <cell r="E26">
            <v>52.4</v>
          </cell>
          <cell r="F26">
            <v>49.4</v>
          </cell>
          <cell r="G26" t="str">
            <v>FHS</v>
          </cell>
          <cell r="H26" t="str">
            <v>Northern Africa</v>
          </cell>
          <cell r="I26" t="str">
            <v>Africa</v>
          </cell>
        </row>
        <row r="27">
          <cell r="A27" t="str">
            <v>Egypt</v>
          </cell>
          <cell r="B27">
            <v>2000</v>
          </cell>
          <cell r="C27" t="str">
            <v>15-49</v>
          </cell>
          <cell r="D27" t="str">
            <v>MW</v>
          </cell>
          <cell r="E27">
            <v>56.1</v>
          </cell>
          <cell r="F27">
            <v>53.9</v>
          </cell>
          <cell r="G27" t="str">
            <v>DHS</v>
          </cell>
          <cell r="H27" t="str">
            <v>Northern Africa</v>
          </cell>
          <cell r="I27" t="str">
            <v>Africa</v>
          </cell>
        </row>
        <row r="28">
          <cell r="A28" t="str">
            <v>Libyan Arab Jamahiriha</v>
          </cell>
          <cell r="B28">
            <v>1995</v>
          </cell>
          <cell r="C28" t="str">
            <v>15-49</v>
          </cell>
          <cell r="D28" t="str">
            <v>MW</v>
          </cell>
          <cell r="E28">
            <v>39.700000000000003</v>
          </cell>
          <cell r="F28">
            <v>25.6</v>
          </cell>
          <cell r="G28" t="str">
            <v>AHS</v>
          </cell>
          <cell r="H28" t="str">
            <v>Northern Africa</v>
          </cell>
          <cell r="I28" t="str">
            <v>Africa</v>
          </cell>
        </row>
        <row r="29">
          <cell r="A29" t="str">
            <v>Morocco</v>
          </cell>
          <cell r="B29">
            <v>1995</v>
          </cell>
          <cell r="C29" t="str">
            <v>15-49</v>
          </cell>
          <cell r="D29" t="str">
            <v>MW</v>
          </cell>
          <cell r="E29">
            <v>50.3</v>
          </cell>
          <cell r="F29">
            <v>42.4</v>
          </cell>
          <cell r="G29" t="str">
            <v>DHS</v>
          </cell>
          <cell r="H29" t="str">
            <v>Northern Africa</v>
          </cell>
          <cell r="I29" t="str">
            <v>Africa</v>
          </cell>
        </row>
        <row r="30">
          <cell r="A30" t="str">
            <v>Sudan</v>
          </cell>
          <cell r="B30">
            <v>1993</v>
          </cell>
          <cell r="C30" t="str">
            <v>15-49</v>
          </cell>
          <cell r="D30" t="str">
            <v>MW</v>
          </cell>
          <cell r="E30">
            <v>8.3000000000000007</v>
          </cell>
          <cell r="F30">
            <v>6.9</v>
          </cell>
          <cell r="G30" t="str">
            <v>AHS</v>
          </cell>
          <cell r="H30" t="str">
            <v>Northern Africa</v>
          </cell>
          <cell r="I30" t="str">
            <v>Africa</v>
          </cell>
        </row>
        <row r="31">
          <cell r="A31" t="str">
            <v>Tunisia</v>
          </cell>
          <cell r="B31">
            <v>1994</v>
          </cell>
          <cell r="C31" t="str">
            <v>15-49</v>
          </cell>
          <cell r="D31" t="str">
            <v>MW</v>
          </cell>
          <cell r="E31">
            <v>60</v>
          </cell>
          <cell r="F31">
            <v>51</v>
          </cell>
          <cell r="G31" t="str">
            <v>AHS</v>
          </cell>
          <cell r="H31" t="str">
            <v>Northern Africa</v>
          </cell>
          <cell r="I31" t="str">
            <v>Africa</v>
          </cell>
        </row>
        <row r="34">
          <cell r="A34" t="str">
            <v>Botswana</v>
          </cell>
          <cell r="B34">
            <v>1988</v>
          </cell>
          <cell r="C34" t="str">
            <v>15-49</v>
          </cell>
          <cell r="D34" t="str">
            <v>MW</v>
          </cell>
          <cell r="E34">
            <v>33</v>
          </cell>
          <cell r="F34">
            <v>31.7</v>
          </cell>
          <cell r="G34" t="str">
            <v>FHS</v>
          </cell>
          <cell r="H34" t="str">
            <v>Southern Africa</v>
          </cell>
          <cell r="I34" t="str">
            <v>Africa</v>
          </cell>
        </row>
        <row r="35">
          <cell r="A35" t="str">
            <v>Lesotho</v>
          </cell>
          <cell r="B35">
            <v>1992</v>
          </cell>
          <cell r="C35" t="str">
            <v>15-49</v>
          </cell>
          <cell r="D35" t="str">
            <v>AL</v>
          </cell>
          <cell r="E35">
            <v>23.2</v>
          </cell>
          <cell r="F35">
            <v>18.899999999999999</v>
          </cell>
          <cell r="G35" t="str">
            <v>DHS</v>
          </cell>
          <cell r="H35" t="str">
            <v>Southern Africa</v>
          </cell>
          <cell r="I35" t="str">
            <v>Africa</v>
          </cell>
        </row>
        <row r="36">
          <cell r="A36" t="str">
            <v>Namibia</v>
          </cell>
          <cell r="B36">
            <v>1992</v>
          </cell>
          <cell r="C36" t="str">
            <v>15-49</v>
          </cell>
          <cell r="D36" t="str">
            <v>MW</v>
          </cell>
          <cell r="E36">
            <v>28.9</v>
          </cell>
          <cell r="F36">
            <v>26</v>
          </cell>
          <cell r="G36" t="str">
            <v>DHS</v>
          </cell>
          <cell r="H36" t="str">
            <v>Southern Africa</v>
          </cell>
          <cell r="I36" t="str">
            <v>Africa</v>
          </cell>
        </row>
        <row r="37">
          <cell r="A37" t="str">
            <v>South Africa</v>
          </cell>
          <cell r="B37">
            <v>1998</v>
          </cell>
          <cell r="C37" t="str">
            <v>15-49</v>
          </cell>
          <cell r="D37" t="str">
            <v>MW</v>
          </cell>
          <cell r="E37">
            <v>56.3</v>
          </cell>
          <cell r="F37">
            <v>55.1</v>
          </cell>
          <cell r="G37" t="str">
            <v>DHS</v>
          </cell>
          <cell r="H37" t="str">
            <v>Southern Africa</v>
          </cell>
          <cell r="I37" t="str">
            <v>Africa</v>
          </cell>
        </row>
        <row r="38">
          <cell r="A38" t="str">
            <v>Swaziland</v>
          </cell>
          <cell r="B38">
            <v>1988</v>
          </cell>
          <cell r="C38" t="str">
            <v>15-49</v>
          </cell>
          <cell r="D38" t="str">
            <v>MW</v>
          </cell>
          <cell r="E38">
            <v>19.899999999999999</v>
          </cell>
          <cell r="F38">
            <v>17.2</v>
          </cell>
          <cell r="G38" t="str">
            <v>DHS</v>
          </cell>
          <cell r="H38" t="str">
            <v>Southern Africa</v>
          </cell>
          <cell r="I38" t="str">
            <v>Africa</v>
          </cell>
        </row>
        <row r="41">
          <cell r="A41" t="str">
            <v>Benin</v>
          </cell>
          <cell r="B41">
            <v>1996</v>
          </cell>
          <cell r="C41" t="str">
            <v>15-49</v>
          </cell>
          <cell r="D41" t="str">
            <v>MW</v>
          </cell>
          <cell r="E41">
            <v>16.399999999999999</v>
          </cell>
          <cell r="F41">
            <v>3.4</v>
          </cell>
          <cell r="G41" t="str">
            <v>DHS</v>
          </cell>
          <cell r="H41" t="str">
            <v>Western Africa</v>
          </cell>
          <cell r="I41" t="str">
            <v>Africa</v>
          </cell>
        </row>
        <row r="42">
          <cell r="A42" t="str">
            <v>Burkina Faso</v>
          </cell>
          <cell r="B42">
            <v>1999</v>
          </cell>
          <cell r="C42" t="str">
            <v>15-49</v>
          </cell>
          <cell r="D42" t="str">
            <v>MW</v>
          </cell>
          <cell r="E42">
            <v>11.9</v>
          </cell>
          <cell r="F42">
            <v>4.8</v>
          </cell>
          <cell r="G42" t="str">
            <v>DHS</v>
          </cell>
          <cell r="H42" t="str">
            <v>Western Africa</v>
          </cell>
          <cell r="I42" t="str">
            <v>Africa</v>
          </cell>
        </row>
        <row r="43">
          <cell r="A43" t="str">
            <v>Cape Verde</v>
          </cell>
          <cell r="B43">
            <v>1998</v>
          </cell>
          <cell r="C43" t="str">
            <v>15-49</v>
          </cell>
          <cell r="D43" t="str">
            <v>MW</v>
          </cell>
          <cell r="E43">
            <v>52.9</v>
          </cell>
          <cell r="F43">
            <v>46</v>
          </cell>
          <cell r="G43" t="str">
            <v>CDC</v>
          </cell>
          <cell r="H43" t="str">
            <v>Western Africa</v>
          </cell>
          <cell r="I43" t="str">
            <v>Africa</v>
          </cell>
        </row>
        <row r="44">
          <cell r="A44" t="str">
            <v>Cote d'Ivoire</v>
          </cell>
          <cell r="B44">
            <v>1999</v>
          </cell>
          <cell r="C44" t="str">
            <v>15-49</v>
          </cell>
          <cell r="D44" t="str">
            <v>MW</v>
          </cell>
          <cell r="E44">
            <v>15</v>
          </cell>
          <cell r="F44">
            <v>7.3</v>
          </cell>
          <cell r="G44" t="str">
            <v>DHS</v>
          </cell>
          <cell r="H44" t="str">
            <v>Western Africa</v>
          </cell>
          <cell r="I44" t="str">
            <v>Africa</v>
          </cell>
        </row>
        <row r="45">
          <cell r="A45" t="str">
            <v>Gambia</v>
          </cell>
          <cell r="B45">
            <v>1990</v>
          </cell>
          <cell r="C45" t="str">
            <v>15-49</v>
          </cell>
          <cell r="D45" t="str">
            <v>MW</v>
          </cell>
          <cell r="E45">
            <v>11.8</v>
          </cell>
          <cell r="F45">
            <v>6.7</v>
          </cell>
          <cell r="G45" t="str">
            <v>FHS</v>
          </cell>
          <cell r="H45" t="str">
            <v>Western Africa</v>
          </cell>
          <cell r="I45" t="str">
            <v>Africa</v>
          </cell>
        </row>
        <row r="46">
          <cell r="A46" t="str">
            <v>Ghana</v>
          </cell>
          <cell r="B46">
            <v>1999</v>
          </cell>
          <cell r="C46" t="str">
            <v>15-49</v>
          </cell>
          <cell r="D46" t="str">
            <v>MW</v>
          </cell>
          <cell r="E46">
            <v>22</v>
          </cell>
          <cell r="F46">
            <v>13.3</v>
          </cell>
          <cell r="G46" t="str">
            <v>DHS</v>
          </cell>
          <cell r="H46" t="str">
            <v>Western Africa</v>
          </cell>
          <cell r="I46" t="str">
            <v>Africa</v>
          </cell>
        </row>
        <row r="47">
          <cell r="A47" t="str">
            <v>Guinea</v>
          </cell>
          <cell r="B47">
            <v>1999</v>
          </cell>
          <cell r="C47" t="str">
            <v>15-49</v>
          </cell>
          <cell r="D47" t="str">
            <v>MW</v>
          </cell>
          <cell r="E47">
            <v>6.2</v>
          </cell>
          <cell r="F47">
            <v>4.2</v>
          </cell>
          <cell r="G47" t="str">
            <v>DHS</v>
          </cell>
          <cell r="H47" t="str">
            <v>Western Africa</v>
          </cell>
          <cell r="I47" t="str">
            <v>Africa</v>
          </cell>
        </row>
        <row r="48">
          <cell r="A48" t="str">
            <v>Liberia</v>
          </cell>
          <cell r="B48">
            <v>1986</v>
          </cell>
          <cell r="C48" t="str">
            <v>15-49</v>
          </cell>
          <cell r="D48" t="str">
            <v>MW</v>
          </cell>
          <cell r="E48">
            <v>6.4</v>
          </cell>
          <cell r="F48">
            <v>5.5</v>
          </cell>
          <cell r="G48" t="str">
            <v>DHS</v>
          </cell>
          <cell r="H48" t="str">
            <v>Western Africa</v>
          </cell>
          <cell r="I48" t="str">
            <v>Africa</v>
          </cell>
        </row>
        <row r="49">
          <cell r="A49" t="str">
            <v>Mali</v>
          </cell>
          <cell r="B49">
            <v>1996</v>
          </cell>
          <cell r="C49" t="str">
            <v>15-49</v>
          </cell>
          <cell r="D49" t="str">
            <v>MW</v>
          </cell>
          <cell r="E49">
            <v>6.7</v>
          </cell>
          <cell r="F49">
            <v>4.5</v>
          </cell>
          <cell r="G49" t="str">
            <v>DHS</v>
          </cell>
          <cell r="H49" t="str">
            <v>Western Africa</v>
          </cell>
          <cell r="I49" t="str">
            <v>Africa</v>
          </cell>
        </row>
        <row r="50">
          <cell r="A50" t="str">
            <v>Mauritania</v>
          </cell>
          <cell r="B50">
            <v>1991</v>
          </cell>
          <cell r="C50" t="str">
            <v>15-49</v>
          </cell>
          <cell r="D50" t="str">
            <v>MW</v>
          </cell>
          <cell r="E50">
            <v>3.3</v>
          </cell>
          <cell r="F50">
            <v>1.2</v>
          </cell>
          <cell r="G50" t="str">
            <v>AHS</v>
          </cell>
          <cell r="H50" t="str">
            <v>Western Africa</v>
          </cell>
          <cell r="I50" t="str">
            <v>Africa</v>
          </cell>
        </row>
        <row r="51">
          <cell r="A51" t="str">
            <v>Niger</v>
          </cell>
          <cell r="B51">
            <v>1998</v>
          </cell>
          <cell r="C51" t="str">
            <v>15-49</v>
          </cell>
          <cell r="D51" t="str">
            <v>MW</v>
          </cell>
          <cell r="E51">
            <v>8.1999999999999993</v>
          </cell>
          <cell r="F51">
            <v>4.5999999999999996</v>
          </cell>
          <cell r="G51" t="str">
            <v>DHS</v>
          </cell>
          <cell r="H51" t="str">
            <v>Western Africa</v>
          </cell>
          <cell r="I51" t="str">
            <v>Africa</v>
          </cell>
        </row>
        <row r="52">
          <cell r="A52" t="str">
            <v>Nigeria</v>
          </cell>
          <cell r="B52">
            <v>1999</v>
          </cell>
          <cell r="C52" t="str">
            <v>15-49</v>
          </cell>
          <cell r="D52" t="str">
            <v>MW</v>
          </cell>
          <cell r="E52">
            <v>15.3</v>
          </cell>
          <cell r="F52">
            <v>8.6</v>
          </cell>
          <cell r="G52" t="str">
            <v>DHS</v>
          </cell>
          <cell r="H52" t="str">
            <v>Western Africa</v>
          </cell>
          <cell r="I52" t="str">
            <v>Africa</v>
          </cell>
        </row>
        <row r="53">
          <cell r="A53" t="str">
            <v>Senegal</v>
          </cell>
          <cell r="B53">
            <v>1997</v>
          </cell>
          <cell r="C53" t="str">
            <v>15-49</v>
          </cell>
          <cell r="D53" t="str">
            <v>MW</v>
          </cell>
          <cell r="E53">
            <v>12.9</v>
          </cell>
          <cell r="F53">
            <v>8.1</v>
          </cell>
          <cell r="G53" t="str">
            <v>DHS</v>
          </cell>
          <cell r="H53" t="str">
            <v>Western Africa</v>
          </cell>
          <cell r="I53" t="str">
            <v>Africa</v>
          </cell>
        </row>
        <row r="54">
          <cell r="A54" t="str">
            <v>Togo</v>
          </cell>
          <cell r="B54">
            <v>1998</v>
          </cell>
          <cell r="C54" t="str">
            <v>15-49</v>
          </cell>
          <cell r="D54" t="str">
            <v>MW</v>
          </cell>
          <cell r="E54">
            <v>23.5</v>
          </cell>
          <cell r="F54">
            <v>7</v>
          </cell>
          <cell r="G54" t="str">
            <v>DHS</v>
          </cell>
          <cell r="H54" t="str">
            <v>Western Africa</v>
          </cell>
          <cell r="I54" t="str">
            <v>Africa</v>
          </cell>
        </row>
        <row r="57">
          <cell r="A57" t="str">
            <v>China</v>
          </cell>
          <cell r="B57">
            <v>1997</v>
          </cell>
          <cell r="C57" t="str">
            <v>15-49</v>
          </cell>
          <cell r="D57" t="str">
            <v>MW</v>
          </cell>
          <cell r="E57">
            <v>83.8</v>
          </cell>
          <cell r="F57">
            <v>83.3</v>
          </cell>
          <cell r="G57" t="str">
            <v>FHS</v>
          </cell>
          <cell r="H57" t="str">
            <v>Eastern Asia</v>
          </cell>
          <cell r="I57" t="str">
            <v>Asia</v>
          </cell>
        </row>
        <row r="58">
          <cell r="A58" t="str">
            <v>Democratic People's Republic of Korea</v>
          </cell>
          <cell r="B58">
            <v>1992</v>
          </cell>
          <cell r="C58" t="str">
            <v>15-49</v>
          </cell>
          <cell r="D58" t="str">
            <v>MW</v>
          </cell>
          <cell r="E58">
            <v>61.8</v>
          </cell>
          <cell r="F58">
            <v>53</v>
          </cell>
          <cell r="G58" t="str">
            <v>RES</v>
          </cell>
          <cell r="H58" t="str">
            <v>Eastern Asia</v>
          </cell>
          <cell r="I58" t="str">
            <v>Asia</v>
          </cell>
        </row>
        <row r="59">
          <cell r="A59" t="str">
            <v>Hong Kong, China SAR</v>
          </cell>
          <cell r="B59">
            <v>1992</v>
          </cell>
          <cell r="C59" t="str">
            <v>15-49</v>
          </cell>
          <cell r="D59" t="str">
            <v>MW</v>
          </cell>
          <cell r="E59">
            <v>86.2</v>
          </cell>
          <cell r="F59">
            <v>79.7</v>
          </cell>
          <cell r="G59" t="str">
            <v>RES</v>
          </cell>
          <cell r="H59" t="str">
            <v>Eastern Asia</v>
          </cell>
          <cell r="I59" t="str">
            <v>Asia</v>
          </cell>
        </row>
        <row r="60">
          <cell r="A60" t="str">
            <v>Mongolia</v>
          </cell>
          <cell r="B60">
            <v>1998</v>
          </cell>
          <cell r="C60" t="str">
            <v>15-49</v>
          </cell>
          <cell r="D60" t="str">
            <v>MW</v>
          </cell>
          <cell r="E60">
            <v>59.9</v>
          </cell>
          <cell r="F60">
            <v>45.7</v>
          </cell>
          <cell r="G60" t="str">
            <v>FHS</v>
          </cell>
          <cell r="H60" t="str">
            <v>Eastern Asia</v>
          </cell>
          <cell r="I60" t="str">
            <v>Asia</v>
          </cell>
        </row>
        <row r="61">
          <cell r="A61" t="str">
            <v>Republic of Korea</v>
          </cell>
          <cell r="B61">
            <v>1997</v>
          </cell>
          <cell r="C61" t="str">
            <v>15-44</v>
          </cell>
          <cell r="D61" t="str">
            <v>MW</v>
          </cell>
          <cell r="E61">
            <v>80.5</v>
          </cell>
          <cell r="F61">
            <v>66.900000000000006</v>
          </cell>
          <cell r="G61" t="str">
            <v>RES</v>
          </cell>
          <cell r="H61" t="str">
            <v>Eastern Asia</v>
          </cell>
          <cell r="I61" t="str">
            <v>Asia</v>
          </cell>
        </row>
        <row r="64">
          <cell r="A64" t="str">
            <v>Japan</v>
          </cell>
          <cell r="B64">
            <v>1994</v>
          </cell>
          <cell r="C64" t="str">
            <v>15-49</v>
          </cell>
          <cell r="D64" t="str">
            <v>MW</v>
          </cell>
          <cell r="E64">
            <v>58.6</v>
          </cell>
          <cell r="F64">
            <v>52.8</v>
          </cell>
          <cell r="G64" t="str">
            <v>FHS</v>
          </cell>
          <cell r="H64" t="str">
            <v>Eastern Asia</v>
          </cell>
          <cell r="I64" t="str">
            <v>Asia</v>
          </cell>
        </row>
        <row r="67">
          <cell r="A67" t="str">
            <v>Afghanistan</v>
          </cell>
          <cell r="B67">
            <v>1973</v>
          </cell>
          <cell r="C67" t="str">
            <v>15-44</v>
          </cell>
          <cell r="D67" t="str">
            <v>EM</v>
          </cell>
          <cell r="E67">
            <v>1.6</v>
          </cell>
          <cell r="F67">
            <v>1.6</v>
          </cell>
          <cell r="G67" t="str">
            <v>FHS</v>
          </cell>
          <cell r="H67" t="str">
            <v>South-central Asia</v>
          </cell>
          <cell r="I67" t="str">
            <v>Asia</v>
          </cell>
        </row>
        <row r="68">
          <cell r="A68" t="str">
            <v>Bangladesh</v>
          </cell>
          <cell r="B68">
            <v>2000</v>
          </cell>
          <cell r="C68" t="str">
            <v>10-49</v>
          </cell>
          <cell r="D68" t="str">
            <v>MW</v>
          </cell>
          <cell r="E68">
            <v>53.8</v>
          </cell>
          <cell r="F68">
            <v>43.4</v>
          </cell>
          <cell r="G68" t="str">
            <v>DHS</v>
          </cell>
          <cell r="H68" t="str">
            <v>South-central Asia</v>
          </cell>
          <cell r="I68" t="str">
            <v>Asia</v>
          </cell>
        </row>
        <row r="69">
          <cell r="A69" t="str">
            <v>Bhutan</v>
          </cell>
          <cell r="B69">
            <v>1994</v>
          </cell>
          <cell r="C69" t="str">
            <v>15-49</v>
          </cell>
          <cell r="D69" t="str">
            <v>AL</v>
          </cell>
          <cell r="E69">
            <v>18.8</v>
          </cell>
          <cell r="F69">
            <v>18.8</v>
          </cell>
          <cell r="G69" t="str">
            <v>FHS</v>
          </cell>
          <cell r="H69" t="str">
            <v>South-central Asia</v>
          </cell>
          <cell r="I69" t="str">
            <v>Asia</v>
          </cell>
        </row>
        <row r="70">
          <cell r="A70" t="str">
            <v>India</v>
          </cell>
          <cell r="B70">
            <v>1999</v>
          </cell>
          <cell r="C70" t="str">
            <v>15-49</v>
          </cell>
          <cell r="D70" t="str">
            <v>MW</v>
          </cell>
          <cell r="E70">
            <v>48.2</v>
          </cell>
          <cell r="F70">
            <v>42.8</v>
          </cell>
          <cell r="G70" t="str">
            <v>FHS</v>
          </cell>
          <cell r="H70" t="str">
            <v>South-central Asia</v>
          </cell>
          <cell r="I70" t="str">
            <v>Asia</v>
          </cell>
        </row>
        <row r="71">
          <cell r="A71" t="str">
            <v>Iran (Islamic Republic of)</v>
          </cell>
          <cell r="B71">
            <v>1997</v>
          </cell>
          <cell r="C71" t="str">
            <v>15-49</v>
          </cell>
          <cell r="D71" t="str">
            <v>MW</v>
          </cell>
          <cell r="E71">
            <v>72.900000000000006</v>
          </cell>
          <cell r="F71">
            <v>56</v>
          </cell>
          <cell r="G71" t="str">
            <v>RES</v>
          </cell>
          <cell r="H71" t="str">
            <v>South-central Asia</v>
          </cell>
          <cell r="I71" t="str">
            <v>Asia</v>
          </cell>
        </row>
        <row r="72">
          <cell r="A72" t="str">
            <v>Kazakhstan</v>
          </cell>
          <cell r="B72">
            <v>1999</v>
          </cell>
          <cell r="C72" t="str">
            <v>15-49</v>
          </cell>
          <cell r="D72" t="str">
            <v>MW</v>
          </cell>
          <cell r="E72">
            <v>66.099999999999994</v>
          </cell>
          <cell r="F72">
            <v>52.7</v>
          </cell>
          <cell r="G72" t="str">
            <v>DHS</v>
          </cell>
          <cell r="H72" t="str">
            <v>South-central Asia</v>
          </cell>
          <cell r="I72" t="str">
            <v>Asia</v>
          </cell>
        </row>
        <row r="73">
          <cell r="A73" t="str">
            <v>Kyrgystan</v>
          </cell>
          <cell r="B73">
            <v>1997</v>
          </cell>
          <cell r="C73" t="str">
            <v>15-49</v>
          </cell>
          <cell r="D73" t="str">
            <v>MW</v>
          </cell>
          <cell r="E73">
            <v>59.5</v>
          </cell>
          <cell r="F73">
            <v>48.9</v>
          </cell>
          <cell r="G73" t="str">
            <v>DHS</v>
          </cell>
          <cell r="H73" t="str">
            <v>South-central Asia</v>
          </cell>
          <cell r="I73" t="str">
            <v>Asia</v>
          </cell>
        </row>
        <row r="74">
          <cell r="A74" t="str">
            <v>Nepal</v>
          </cell>
          <cell r="B74">
            <v>1996</v>
          </cell>
          <cell r="C74" t="str">
            <v>15-49</v>
          </cell>
          <cell r="D74" t="str">
            <v>MW</v>
          </cell>
          <cell r="E74">
            <v>28.5</v>
          </cell>
          <cell r="F74">
            <v>26</v>
          </cell>
          <cell r="G74" t="str">
            <v>DHS</v>
          </cell>
          <cell r="H74" t="str">
            <v>South-central Asia</v>
          </cell>
          <cell r="I74" t="str">
            <v>Asia</v>
          </cell>
        </row>
        <row r="75">
          <cell r="A75" t="str">
            <v>Pakistan</v>
          </cell>
          <cell r="B75">
            <v>1997</v>
          </cell>
          <cell r="C75" t="str">
            <v>15-49</v>
          </cell>
          <cell r="D75" t="str">
            <v>MW</v>
          </cell>
          <cell r="E75">
            <v>23.9</v>
          </cell>
          <cell r="F75">
            <v>16.899999999999999</v>
          </cell>
          <cell r="G75" t="str">
            <v>FHS</v>
          </cell>
          <cell r="H75" t="str">
            <v>South-central Asia</v>
          </cell>
          <cell r="I75" t="str">
            <v>Asia</v>
          </cell>
        </row>
        <row r="76">
          <cell r="A76" t="str">
            <v>Sri Lanka</v>
          </cell>
          <cell r="B76">
            <v>1993</v>
          </cell>
          <cell r="C76" t="str">
            <v>15-49</v>
          </cell>
          <cell r="D76" t="str">
            <v>MW</v>
          </cell>
          <cell r="E76">
            <v>66.099999999999994</v>
          </cell>
          <cell r="F76">
            <v>43.6</v>
          </cell>
          <cell r="G76" t="str">
            <v>DHS</v>
          </cell>
          <cell r="H76" t="str">
            <v>South-central Asia</v>
          </cell>
          <cell r="I76" t="str">
            <v>Asia</v>
          </cell>
        </row>
        <row r="77">
          <cell r="A77" t="str">
            <v>Turkmenistan</v>
          </cell>
          <cell r="B77">
            <v>2000</v>
          </cell>
          <cell r="C77" t="str">
            <v>15-49</v>
          </cell>
          <cell r="D77" t="str">
            <v>MW</v>
          </cell>
          <cell r="E77">
            <v>61.8</v>
          </cell>
          <cell r="F77">
            <v>53.1</v>
          </cell>
          <cell r="G77" t="str">
            <v>DHS</v>
          </cell>
          <cell r="H77" t="str">
            <v>South-central Asia</v>
          </cell>
          <cell r="I77" t="str">
            <v>Asia</v>
          </cell>
        </row>
        <row r="78">
          <cell r="A78" t="str">
            <v>Uzbekistan</v>
          </cell>
          <cell r="B78">
            <v>1996</v>
          </cell>
          <cell r="C78" t="str">
            <v>15-49</v>
          </cell>
          <cell r="D78" t="str">
            <v>MW</v>
          </cell>
          <cell r="E78">
            <v>55.6</v>
          </cell>
          <cell r="F78">
            <v>51.3</v>
          </cell>
          <cell r="G78" t="str">
            <v>DHS</v>
          </cell>
          <cell r="H78" t="str">
            <v>South-central Asia</v>
          </cell>
          <cell r="I78" t="str">
            <v>Asia</v>
          </cell>
        </row>
        <row r="81">
          <cell r="A81" t="str">
            <v>Cambodia</v>
          </cell>
          <cell r="B81">
            <v>2000</v>
          </cell>
          <cell r="C81" t="str">
            <v>15-49</v>
          </cell>
          <cell r="D81" t="str">
            <v>MW</v>
          </cell>
          <cell r="E81">
            <v>23.8</v>
          </cell>
          <cell r="F81">
            <v>18.5</v>
          </cell>
          <cell r="G81" t="str">
            <v>DHS</v>
          </cell>
          <cell r="H81" t="str">
            <v>South-eastern Asia</v>
          </cell>
          <cell r="I81" t="str">
            <v>Asia</v>
          </cell>
        </row>
        <row r="82">
          <cell r="A82" t="str">
            <v>Indonesia</v>
          </cell>
          <cell r="B82">
            <v>1997</v>
          </cell>
          <cell r="C82" t="str">
            <v>15-49</v>
          </cell>
          <cell r="D82" t="str">
            <v>MW</v>
          </cell>
          <cell r="E82">
            <v>57.4</v>
          </cell>
          <cell r="F82">
            <v>54.7</v>
          </cell>
          <cell r="G82" t="str">
            <v>DHS</v>
          </cell>
          <cell r="H82" t="str">
            <v>South-eastern Asia</v>
          </cell>
          <cell r="I82" t="str">
            <v>Asia</v>
          </cell>
        </row>
        <row r="83">
          <cell r="A83" t="str">
            <v>Lao People's Democratic Republic</v>
          </cell>
          <cell r="B83">
            <v>1993</v>
          </cell>
          <cell r="C83" t="str">
            <v>15-49</v>
          </cell>
          <cell r="D83" t="str">
            <v>MW</v>
          </cell>
          <cell r="E83">
            <v>18.600000000000001</v>
          </cell>
          <cell r="F83">
            <v>15</v>
          </cell>
          <cell r="G83" t="str">
            <v>FHS</v>
          </cell>
          <cell r="H83" t="str">
            <v>South-eastern Asia</v>
          </cell>
          <cell r="I83" t="str">
            <v>Asia</v>
          </cell>
        </row>
        <row r="84">
          <cell r="A84" t="str">
            <v>Malaysia</v>
          </cell>
          <cell r="B84">
            <v>1994</v>
          </cell>
          <cell r="C84" t="str">
            <v>15-49</v>
          </cell>
          <cell r="D84" t="str">
            <v>MW</v>
          </cell>
          <cell r="E84">
            <v>54.5</v>
          </cell>
          <cell r="F84">
            <v>29.8</v>
          </cell>
          <cell r="G84" t="str">
            <v>SES</v>
          </cell>
          <cell r="H84" t="str">
            <v>South-eastern Asia</v>
          </cell>
          <cell r="I84" t="str">
            <v>Asia</v>
          </cell>
        </row>
        <row r="85">
          <cell r="A85" t="str">
            <v>Myanmar</v>
          </cell>
          <cell r="B85">
            <v>1997</v>
          </cell>
          <cell r="C85" t="str">
            <v>15-49</v>
          </cell>
          <cell r="D85" t="str">
            <v>MW</v>
          </cell>
          <cell r="E85">
            <v>32.700000000000003</v>
          </cell>
          <cell r="F85">
            <v>28.4</v>
          </cell>
          <cell r="G85" t="str">
            <v>FHS</v>
          </cell>
          <cell r="H85" t="str">
            <v>South-eastern Asia</v>
          </cell>
          <cell r="I85" t="str">
            <v>Asia</v>
          </cell>
        </row>
        <row r="86">
          <cell r="A86" t="str">
            <v>Philippines</v>
          </cell>
          <cell r="B86">
            <v>1998</v>
          </cell>
          <cell r="C86" t="str">
            <v>15-49</v>
          </cell>
          <cell r="D86" t="str">
            <v>MW</v>
          </cell>
          <cell r="E86">
            <v>46</v>
          </cell>
          <cell r="F86">
            <v>28.2</v>
          </cell>
          <cell r="G86" t="str">
            <v>DHS</v>
          </cell>
          <cell r="H86" t="str">
            <v>South-eastern Asia</v>
          </cell>
          <cell r="I86" t="str">
            <v>Asia</v>
          </cell>
        </row>
        <row r="87">
          <cell r="A87" t="str">
            <v>Singapore</v>
          </cell>
          <cell r="B87">
            <v>1982</v>
          </cell>
          <cell r="C87" t="str">
            <v>15-44</v>
          </cell>
          <cell r="D87" t="str">
            <v>MW</v>
          </cell>
          <cell r="E87">
            <v>74.2</v>
          </cell>
          <cell r="F87">
            <v>73</v>
          </cell>
          <cell r="G87" t="str">
            <v>FHS</v>
          </cell>
          <cell r="H87" t="str">
            <v>South-eastern Asia</v>
          </cell>
          <cell r="I87" t="str">
            <v>Asia</v>
          </cell>
        </row>
        <row r="88">
          <cell r="A88" t="str">
            <v>Thailand</v>
          </cell>
          <cell r="B88">
            <v>1997</v>
          </cell>
          <cell r="C88" t="str">
            <v>15-44</v>
          </cell>
          <cell r="D88" t="str">
            <v>MW</v>
          </cell>
          <cell r="E88">
            <v>72.2</v>
          </cell>
          <cell r="F88">
            <v>69.8</v>
          </cell>
          <cell r="G88" t="str">
            <v>CPS</v>
          </cell>
          <cell r="H88" t="str">
            <v>South-eastern Asia</v>
          </cell>
          <cell r="I88" t="str">
            <v>Asia</v>
          </cell>
        </row>
        <row r="89">
          <cell r="A89" t="str">
            <v>Viet Nam</v>
          </cell>
          <cell r="B89">
            <v>1997</v>
          </cell>
          <cell r="C89" t="str">
            <v>15-49</v>
          </cell>
          <cell r="D89" t="str">
            <v>MW</v>
          </cell>
          <cell r="E89">
            <v>75.3</v>
          </cell>
          <cell r="F89">
            <v>55.8</v>
          </cell>
          <cell r="G89" t="str">
            <v>DHS</v>
          </cell>
          <cell r="H89" t="str">
            <v>South-eastern Asia</v>
          </cell>
          <cell r="I89" t="str">
            <v>Asia</v>
          </cell>
        </row>
        <row r="92">
          <cell r="A92" t="str">
            <v>Armenia</v>
          </cell>
          <cell r="B92">
            <v>2000</v>
          </cell>
          <cell r="C92" t="str">
            <v>15-49</v>
          </cell>
          <cell r="D92" t="str">
            <v>MW</v>
          </cell>
          <cell r="E92">
            <v>60.5</v>
          </cell>
          <cell r="F92">
            <v>22.3</v>
          </cell>
          <cell r="G92" t="str">
            <v>DHS</v>
          </cell>
          <cell r="H92" t="str">
            <v>Western Asia</v>
          </cell>
          <cell r="I92" t="str">
            <v>Asia</v>
          </cell>
        </row>
        <row r="93">
          <cell r="A93" t="str">
            <v>Bahrain</v>
          </cell>
          <cell r="B93">
            <v>1995</v>
          </cell>
          <cell r="C93" t="str">
            <v>15-49</v>
          </cell>
          <cell r="D93" t="str">
            <v>MW</v>
          </cell>
          <cell r="E93">
            <v>61.8</v>
          </cell>
          <cell r="F93">
            <v>30.6</v>
          </cell>
          <cell r="G93" t="str">
            <v>AHS</v>
          </cell>
          <cell r="H93" t="str">
            <v>Western Asia</v>
          </cell>
          <cell r="I93" t="str">
            <v>Asia</v>
          </cell>
        </row>
        <row r="94">
          <cell r="A94" t="str">
            <v>Georgia</v>
          </cell>
          <cell r="B94">
            <v>2000</v>
          </cell>
          <cell r="C94" t="str">
            <v>15-44</v>
          </cell>
          <cell r="D94" t="str">
            <v>MW</v>
          </cell>
          <cell r="E94">
            <v>40.5</v>
          </cell>
          <cell r="F94">
            <v>19.8</v>
          </cell>
          <cell r="G94" t="str">
            <v>CDC</v>
          </cell>
          <cell r="H94" t="str">
            <v>Western Asia</v>
          </cell>
          <cell r="I94" t="str">
            <v>Asia</v>
          </cell>
        </row>
        <row r="95">
          <cell r="A95" t="str">
            <v>Iraq</v>
          </cell>
          <cell r="B95">
            <v>1989</v>
          </cell>
          <cell r="C95" t="str">
            <v>15-49</v>
          </cell>
          <cell r="D95" t="str">
            <v>MW</v>
          </cell>
          <cell r="E95">
            <v>13.7</v>
          </cell>
          <cell r="F95">
            <v>10.4</v>
          </cell>
          <cell r="G95" t="str">
            <v>AHS</v>
          </cell>
          <cell r="H95" t="str">
            <v>Western Asia</v>
          </cell>
          <cell r="I95" t="str">
            <v>Asia</v>
          </cell>
        </row>
        <row r="96">
          <cell r="A96" t="str">
            <v>Jordan</v>
          </cell>
          <cell r="B96">
            <v>1997</v>
          </cell>
          <cell r="C96" t="str">
            <v>15-49</v>
          </cell>
          <cell r="D96" t="str">
            <v>MW</v>
          </cell>
          <cell r="E96">
            <v>52.6</v>
          </cell>
          <cell r="F96">
            <v>37.700000000000003</v>
          </cell>
          <cell r="G96" t="str">
            <v>DHS</v>
          </cell>
          <cell r="H96" t="str">
            <v>Western Asia</v>
          </cell>
          <cell r="I96" t="str">
            <v>Asia</v>
          </cell>
        </row>
        <row r="97">
          <cell r="A97" t="str">
            <v>Kuwait</v>
          </cell>
          <cell r="B97">
            <v>1996</v>
          </cell>
          <cell r="C97" t="str">
            <v>&lt;50</v>
          </cell>
          <cell r="D97" t="str">
            <v>MW</v>
          </cell>
          <cell r="E97">
            <v>50.2</v>
          </cell>
          <cell r="F97">
            <v>40.9</v>
          </cell>
          <cell r="G97" t="str">
            <v>AHS</v>
          </cell>
          <cell r="H97" t="str">
            <v>Western Asia</v>
          </cell>
          <cell r="I97" t="str">
            <v>Asia</v>
          </cell>
        </row>
        <row r="98">
          <cell r="A98" t="str">
            <v>Lebanon</v>
          </cell>
          <cell r="B98">
            <v>1996</v>
          </cell>
          <cell r="C98" t="str">
            <v>15-49</v>
          </cell>
          <cell r="D98" t="str">
            <v>MW</v>
          </cell>
          <cell r="E98">
            <v>61</v>
          </cell>
          <cell r="F98">
            <v>37</v>
          </cell>
          <cell r="G98" t="str">
            <v>RES</v>
          </cell>
          <cell r="H98" t="str">
            <v>Western Asia</v>
          </cell>
          <cell r="I98" t="str">
            <v>Asia</v>
          </cell>
        </row>
        <row r="99">
          <cell r="A99" t="str">
            <v>Oman</v>
          </cell>
          <cell r="B99">
            <v>1995</v>
          </cell>
          <cell r="C99" t="str">
            <v>15-49</v>
          </cell>
          <cell r="D99" t="str">
            <v>MW</v>
          </cell>
          <cell r="E99">
            <v>23.7</v>
          </cell>
          <cell r="F99">
            <v>18.2</v>
          </cell>
          <cell r="G99" t="str">
            <v>AHS</v>
          </cell>
          <cell r="H99" t="str">
            <v>Western Asia</v>
          </cell>
          <cell r="I99" t="str">
            <v>Asia</v>
          </cell>
        </row>
        <row r="100">
          <cell r="A100" t="str">
            <v>Qatar</v>
          </cell>
          <cell r="B100">
            <v>1998</v>
          </cell>
          <cell r="C100" t="str">
            <v>15-49</v>
          </cell>
          <cell r="D100" t="str">
            <v>MW</v>
          </cell>
          <cell r="E100">
            <v>43.2</v>
          </cell>
          <cell r="F100">
            <v>32.299999999999997</v>
          </cell>
          <cell r="G100" t="str">
            <v>AHS</v>
          </cell>
          <cell r="H100" t="str">
            <v>Western Asia</v>
          </cell>
          <cell r="I100" t="str">
            <v>Asia</v>
          </cell>
        </row>
        <row r="101">
          <cell r="A101" t="str">
            <v>Saudi Arabia</v>
          </cell>
          <cell r="B101">
            <v>1996</v>
          </cell>
          <cell r="C101" t="str">
            <v>15-49</v>
          </cell>
          <cell r="D101" t="str">
            <v>MW</v>
          </cell>
          <cell r="E101">
            <v>31.8</v>
          </cell>
          <cell r="F101">
            <v>28.5</v>
          </cell>
          <cell r="G101" t="str">
            <v>AHS</v>
          </cell>
          <cell r="H101" t="str">
            <v>Western Asia</v>
          </cell>
          <cell r="I101" t="str">
            <v>Asia</v>
          </cell>
        </row>
        <row r="102">
          <cell r="A102" t="str">
            <v>Syrian Arab Republic</v>
          </cell>
          <cell r="B102">
            <v>1993</v>
          </cell>
          <cell r="C102" t="str">
            <v>15-49</v>
          </cell>
          <cell r="D102" t="str">
            <v>MW</v>
          </cell>
          <cell r="E102">
            <v>36.1</v>
          </cell>
          <cell r="F102">
            <v>28.3</v>
          </cell>
          <cell r="G102" t="str">
            <v>AHS</v>
          </cell>
          <cell r="H102" t="str">
            <v>Western Asia</v>
          </cell>
          <cell r="I102" t="str">
            <v>Asia</v>
          </cell>
        </row>
        <row r="103">
          <cell r="A103" t="str">
            <v>Turkey</v>
          </cell>
          <cell r="B103">
            <v>1998</v>
          </cell>
          <cell r="C103" t="str">
            <v>15-49</v>
          </cell>
          <cell r="D103" t="str">
            <v>MW</v>
          </cell>
          <cell r="E103">
            <v>63.9</v>
          </cell>
          <cell r="F103">
            <v>37.700000000000003</v>
          </cell>
          <cell r="G103" t="str">
            <v>DHS</v>
          </cell>
          <cell r="H103" t="str">
            <v>Western Asia</v>
          </cell>
          <cell r="I103" t="str">
            <v>Asia</v>
          </cell>
        </row>
        <row r="104">
          <cell r="A104" t="str">
            <v>United Arab Emirates</v>
          </cell>
          <cell r="B104">
            <v>1995</v>
          </cell>
          <cell r="C104" t="str">
            <v>15-49</v>
          </cell>
          <cell r="D104" t="str">
            <v>MW</v>
          </cell>
          <cell r="E104">
            <v>27.5</v>
          </cell>
          <cell r="F104">
            <v>23.6</v>
          </cell>
          <cell r="G104" t="str">
            <v>AHS</v>
          </cell>
          <cell r="H104" t="str">
            <v>Western Asia</v>
          </cell>
          <cell r="I104" t="str">
            <v>Asia</v>
          </cell>
        </row>
        <row r="105">
          <cell r="A105" t="str">
            <v>Yemen</v>
          </cell>
          <cell r="B105">
            <v>1997</v>
          </cell>
          <cell r="C105" t="str">
            <v>15-49</v>
          </cell>
          <cell r="D105" t="str">
            <v>MW</v>
          </cell>
          <cell r="E105">
            <v>20.8</v>
          </cell>
          <cell r="F105">
            <v>9.8000000000000007</v>
          </cell>
          <cell r="G105" t="str">
            <v>DHS</v>
          </cell>
          <cell r="H105" t="str">
            <v>Western Asia</v>
          </cell>
          <cell r="I105" t="str">
            <v>Asia</v>
          </cell>
        </row>
        <row r="108">
          <cell r="A108" t="str">
            <v>Belarus</v>
          </cell>
          <cell r="B108">
            <v>1995</v>
          </cell>
          <cell r="C108" t="str">
            <v>18-34</v>
          </cell>
          <cell r="D108" t="str">
            <v>MW</v>
          </cell>
          <cell r="E108">
            <v>50.4</v>
          </cell>
          <cell r="F108">
            <v>42.1</v>
          </cell>
          <cell r="G108" t="str">
            <v>TPI</v>
          </cell>
          <cell r="H108" t="str">
            <v>Eastern Europe</v>
          </cell>
          <cell r="I108" t="str">
            <v>Europe</v>
          </cell>
        </row>
        <row r="109">
          <cell r="A109" t="str">
            <v>Bulgaria</v>
          </cell>
          <cell r="B109">
            <v>1995</v>
          </cell>
          <cell r="C109" t="str">
            <v>15-44</v>
          </cell>
          <cell r="D109" t="str">
            <v>MW</v>
          </cell>
          <cell r="E109">
            <v>85.9</v>
          </cell>
          <cell r="F109">
            <v>45.6</v>
          </cell>
          <cell r="G109" t="str">
            <v>FFS</v>
          </cell>
          <cell r="H109" t="str">
            <v>Eastern Europe</v>
          </cell>
          <cell r="I109" t="str">
            <v>Europe</v>
          </cell>
        </row>
        <row r="110">
          <cell r="A110" t="str">
            <v>Czech Republic</v>
          </cell>
          <cell r="B110">
            <v>1993</v>
          </cell>
          <cell r="C110" t="str">
            <v>15-44</v>
          </cell>
          <cell r="D110" t="str">
            <v>MW</v>
          </cell>
          <cell r="E110">
            <v>68.900000000000006</v>
          </cell>
          <cell r="F110">
            <v>44.9</v>
          </cell>
          <cell r="G110" t="str">
            <v>CDC</v>
          </cell>
          <cell r="H110" t="str">
            <v>Eastern Europe</v>
          </cell>
          <cell r="I110" t="str">
            <v>Europe</v>
          </cell>
        </row>
        <row r="111">
          <cell r="A111" t="str">
            <v>Hungary</v>
          </cell>
          <cell r="B111">
            <v>1993</v>
          </cell>
          <cell r="C111" t="str">
            <v>18-41</v>
          </cell>
          <cell r="D111" t="str">
            <v>MW</v>
          </cell>
          <cell r="E111">
            <v>77.400000000000006</v>
          </cell>
          <cell r="F111">
            <v>68.400000000000006</v>
          </cell>
          <cell r="G111" t="str">
            <v>FFS</v>
          </cell>
          <cell r="H111" t="str">
            <v>Eastern Europe</v>
          </cell>
          <cell r="I111" t="str">
            <v>Europe</v>
          </cell>
        </row>
        <row r="112">
          <cell r="A112" t="str">
            <v>Poland</v>
          </cell>
          <cell r="B112">
            <v>1991</v>
          </cell>
          <cell r="C112" t="str">
            <v>20-49</v>
          </cell>
          <cell r="D112" t="str">
            <v>MW</v>
          </cell>
          <cell r="E112">
            <v>49.4</v>
          </cell>
          <cell r="F112">
            <v>19</v>
          </cell>
          <cell r="G112" t="str">
            <v>FFS</v>
          </cell>
          <cell r="H112" t="str">
            <v>Eastern Europe</v>
          </cell>
          <cell r="I112" t="str">
            <v>Europe</v>
          </cell>
        </row>
        <row r="113">
          <cell r="A113" t="str">
            <v>Republic of Moldova</v>
          </cell>
          <cell r="B113">
            <v>1997</v>
          </cell>
          <cell r="C113" t="str">
            <v>15-44</v>
          </cell>
          <cell r="D113" t="str">
            <v>MW</v>
          </cell>
          <cell r="E113">
            <v>73.7</v>
          </cell>
          <cell r="F113">
            <v>50</v>
          </cell>
          <cell r="G113" t="str">
            <v>CDC</v>
          </cell>
          <cell r="H113" t="str">
            <v>Eastern Europe</v>
          </cell>
          <cell r="I113" t="str">
            <v>Europe</v>
          </cell>
        </row>
        <row r="114">
          <cell r="A114" t="str">
            <v>Romania</v>
          </cell>
          <cell r="B114">
            <v>1999</v>
          </cell>
          <cell r="C114" t="str">
            <v>15-44</v>
          </cell>
          <cell r="D114" t="str">
            <v>MW</v>
          </cell>
          <cell r="E114">
            <v>63.8</v>
          </cell>
          <cell r="F114">
            <v>29.5</v>
          </cell>
          <cell r="G114" t="str">
            <v>CDC</v>
          </cell>
          <cell r="H114" t="str">
            <v>Eastern Europe</v>
          </cell>
          <cell r="I114" t="str">
            <v>Europe</v>
          </cell>
        </row>
        <row r="115">
          <cell r="A115" t="str">
            <v>Slovakia</v>
          </cell>
          <cell r="B115">
            <v>1991</v>
          </cell>
          <cell r="C115" t="str">
            <v>15-44</v>
          </cell>
          <cell r="D115" t="str">
            <v>MW</v>
          </cell>
          <cell r="E115">
            <v>74</v>
          </cell>
          <cell r="F115">
            <v>41</v>
          </cell>
          <cell r="G115" t="str">
            <v>RES</v>
          </cell>
          <cell r="H115" t="str">
            <v>Eastern Europe</v>
          </cell>
          <cell r="I115" t="str">
            <v>Europe</v>
          </cell>
        </row>
        <row r="116">
          <cell r="A116" t="str">
            <v>Ukraine</v>
          </cell>
          <cell r="B116">
            <v>1999</v>
          </cell>
          <cell r="C116" t="str">
            <v>15-44</v>
          </cell>
          <cell r="D116" t="str">
            <v>MW</v>
          </cell>
          <cell r="E116">
            <v>67.5</v>
          </cell>
          <cell r="F116">
            <v>37.6</v>
          </cell>
          <cell r="G116" t="str">
            <v>CDC</v>
          </cell>
          <cell r="H116" t="str">
            <v>Eastern Europe</v>
          </cell>
          <cell r="I116" t="str">
            <v>Europe</v>
          </cell>
        </row>
        <row r="119">
          <cell r="A119" t="str">
            <v>Denmark</v>
          </cell>
          <cell r="B119">
            <v>1988</v>
          </cell>
          <cell r="C119" t="str">
            <v>15-44</v>
          </cell>
          <cell r="D119" t="str">
            <v>MW</v>
          </cell>
          <cell r="E119">
            <v>78</v>
          </cell>
          <cell r="F119">
            <v>72</v>
          </cell>
          <cell r="G119" t="str">
            <v>RES</v>
          </cell>
          <cell r="H119" t="str">
            <v>Northern Europe</v>
          </cell>
          <cell r="I119" t="str">
            <v>Europe</v>
          </cell>
        </row>
        <row r="120">
          <cell r="A120" t="str">
            <v>Estonia</v>
          </cell>
          <cell r="B120">
            <v>1994</v>
          </cell>
          <cell r="C120" t="str">
            <v>20-49</v>
          </cell>
          <cell r="D120" t="str">
            <v>MW</v>
          </cell>
          <cell r="E120">
            <v>70.3</v>
          </cell>
          <cell r="F120">
            <v>56.4</v>
          </cell>
          <cell r="G120" t="str">
            <v>FFS</v>
          </cell>
          <cell r="H120" t="str">
            <v>Northern Europe</v>
          </cell>
          <cell r="I120" t="str">
            <v>Europe</v>
          </cell>
        </row>
        <row r="121">
          <cell r="A121" t="str">
            <v>Finland</v>
          </cell>
          <cell r="B121">
            <v>1989</v>
          </cell>
          <cell r="C121" t="str">
            <v>25-49</v>
          </cell>
          <cell r="D121" t="str">
            <v>MW</v>
          </cell>
          <cell r="E121">
            <v>77.400000000000006</v>
          </cell>
          <cell r="F121">
            <v>75.400000000000006</v>
          </cell>
          <cell r="G121" t="str">
            <v>FFS</v>
          </cell>
          <cell r="H121" t="str">
            <v>Northern Europe</v>
          </cell>
          <cell r="I121" t="str">
            <v>Europe</v>
          </cell>
        </row>
        <row r="122">
          <cell r="A122" t="str">
            <v>Latvia</v>
          </cell>
          <cell r="B122">
            <v>1995</v>
          </cell>
          <cell r="C122" t="str">
            <v>18-49</v>
          </cell>
          <cell r="D122" t="str">
            <v>MW</v>
          </cell>
          <cell r="E122">
            <v>48</v>
          </cell>
          <cell r="F122">
            <v>39.299999999999997</v>
          </cell>
          <cell r="G122" t="str">
            <v>FFS</v>
          </cell>
          <cell r="H122" t="str">
            <v>Northern Europe</v>
          </cell>
          <cell r="I122" t="str">
            <v>Europe</v>
          </cell>
        </row>
        <row r="123">
          <cell r="A123" t="str">
            <v>Lithuania</v>
          </cell>
          <cell r="B123">
            <v>1995</v>
          </cell>
          <cell r="C123" t="str">
            <v>18-49</v>
          </cell>
          <cell r="D123" t="str">
            <v>MW</v>
          </cell>
          <cell r="E123">
            <v>58.5</v>
          </cell>
          <cell r="F123">
            <v>40.200000000000003</v>
          </cell>
          <cell r="G123" t="str">
            <v>FFS</v>
          </cell>
          <cell r="H123" t="str">
            <v>Northern Europe</v>
          </cell>
          <cell r="I123" t="str">
            <v>Europe</v>
          </cell>
        </row>
        <row r="124">
          <cell r="A124" t="str">
            <v>Norway</v>
          </cell>
          <cell r="B124">
            <v>1989</v>
          </cell>
          <cell r="C124" t="str">
            <v>BCO</v>
          </cell>
          <cell r="D124" t="str">
            <v>MW</v>
          </cell>
          <cell r="E124">
            <v>73.8</v>
          </cell>
          <cell r="F124">
            <v>69.2</v>
          </cell>
          <cell r="G124" t="str">
            <v>FFS</v>
          </cell>
          <cell r="H124" t="str">
            <v>Northern Europe</v>
          </cell>
          <cell r="I124" t="str">
            <v>Europe</v>
          </cell>
        </row>
        <row r="125">
          <cell r="A125" t="str">
            <v>Sweden</v>
          </cell>
          <cell r="B125">
            <v>1981</v>
          </cell>
          <cell r="C125" t="str">
            <v>20-44</v>
          </cell>
          <cell r="D125" t="str">
            <v>MW</v>
          </cell>
          <cell r="E125">
            <v>78</v>
          </cell>
          <cell r="F125">
            <v>72</v>
          </cell>
          <cell r="G125" t="str">
            <v>FFS</v>
          </cell>
          <cell r="H125" t="str">
            <v>Northern Europe</v>
          </cell>
          <cell r="I125" t="str">
            <v>Europe</v>
          </cell>
        </row>
        <row r="126">
          <cell r="A126" t="str">
            <v>United Kingdom</v>
          </cell>
          <cell r="B126">
            <v>1993</v>
          </cell>
          <cell r="C126" t="str">
            <v>16-49</v>
          </cell>
          <cell r="D126" t="str">
            <v>MW</v>
          </cell>
          <cell r="E126">
            <v>82</v>
          </cell>
          <cell r="F126">
            <v>82</v>
          </cell>
          <cell r="G126" t="str">
            <v>TPI</v>
          </cell>
          <cell r="H126" t="str">
            <v>Northern Europe</v>
          </cell>
          <cell r="I126" t="str">
            <v>Europe</v>
          </cell>
        </row>
        <row r="129">
          <cell r="A129" t="str">
            <v>Italy</v>
          </cell>
          <cell r="B129">
            <v>1996</v>
          </cell>
          <cell r="C129" t="str">
            <v>20-49</v>
          </cell>
          <cell r="D129" t="str">
            <v>MW</v>
          </cell>
          <cell r="E129">
            <v>60.2</v>
          </cell>
          <cell r="F129">
            <v>38.9</v>
          </cell>
          <cell r="G129" t="str">
            <v>FFS</v>
          </cell>
          <cell r="H129" t="str">
            <v>Southern Europe</v>
          </cell>
          <cell r="I129" t="str">
            <v>Europe</v>
          </cell>
        </row>
        <row r="130">
          <cell r="A130" t="str">
            <v>Portugal</v>
          </cell>
          <cell r="B130">
            <v>1980</v>
          </cell>
          <cell r="C130" t="str">
            <v>15-49</v>
          </cell>
          <cell r="D130" t="str">
            <v>MW</v>
          </cell>
          <cell r="E130">
            <v>66.3</v>
          </cell>
          <cell r="F130">
            <v>32.799999999999997</v>
          </cell>
          <cell r="G130" t="str">
            <v>WFS</v>
          </cell>
          <cell r="H130" t="str">
            <v>Southern Europe</v>
          </cell>
          <cell r="I130" t="str">
            <v>Europe</v>
          </cell>
        </row>
        <row r="131">
          <cell r="A131" t="str">
            <v>Spain</v>
          </cell>
          <cell r="B131">
            <v>1995</v>
          </cell>
          <cell r="C131" t="str">
            <v>18-49</v>
          </cell>
          <cell r="D131" t="str">
            <v>MW</v>
          </cell>
          <cell r="E131">
            <v>80.900000000000006</v>
          </cell>
          <cell r="F131">
            <v>67.400000000000006</v>
          </cell>
          <cell r="G131" t="str">
            <v>FFS</v>
          </cell>
          <cell r="H131" t="str">
            <v>Southern Europe</v>
          </cell>
          <cell r="I131" t="str">
            <v>Europe</v>
          </cell>
        </row>
        <row r="132">
          <cell r="A132" t="str">
            <v>Yugoslavia</v>
          </cell>
          <cell r="B132">
            <v>1976</v>
          </cell>
          <cell r="C132" t="str">
            <v>&lt;45</v>
          </cell>
          <cell r="D132" t="str">
            <v>MW</v>
          </cell>
          <cell r="E132">
            <v>55</v>
          </cell>
          <cell r="F132">
            <v>12</v>
          </cell>
          <cell r="G132" t="str">
            <v>WFS</v>
          </cell>
          <cell r="H132" t="str">
            <v>Southern Europe</v>
          </cell>
          <cell r="I132" t="str">
            <v>Europe</v>
          </cell>
        </row>
        <row r="135">
          <cell r="A135" t="str">
            <v>Austria</v>
          </cell>
          <cell r="B135">
            <v>1996</v>
          </cell>
          <cell r="C135" t="str">
            <v>20-49</v>
          </cell>
          <cell r="D135" t="str">
            <v>MW</v>
          </cell>
          <cell r="E135">
            <v>50.8</v>
          </cell>
          <cell r="F135">
            <v>46.8</v>
          </cell>
          <cell r="G135" t="str">
            <v>FFS</v>
          </cell>
          <cell r="H135" t="str">
            <v>Western Europe</v>
          </cell>
          <cell r="I135" t="str">
            <v>Europe</v>
          </cell>
        </row>
        <row r="136">
          <cell r="A136" t="str">
            <v>Belgium</v>
          </cell>
          <cell r="B136">
            <v>1992</v>
          </cell>
          <cell r="C136" t="str">
            <v>21-39</v>
          </cell>
          <cell r="D136" t="str">
            <v>MW</v>
          </cell>
          <cell r="E136">
            <v>78.400000000000006</v>
          </cell>
          <cell r="F136">
            <v>74.3</v>
          </cell>
          <cell r="G136" t="str">
            <v>FFS</v>
          </cell>
          <cell r="H136" t="str">
            <v>Western Europe</v>
          </cell>
          <cell r="I136" t="str">
            <v>Europe</v>
          </cell>
        </row>
        <row r="137">
          <cell r="A137" t="str">
            <v>France</v>
          </cell>
          <cell r="B137">
            <v>1994</v>
          </cell>
          <cell r="C137" t="str">
            <v>20-49</v>
          </cell>
          <cell r="D137" t="str">
            <v>MW</v>
          </cell>
          <cell r="E137">
            <v>74.599999999999994</v>
          </cell>
          <cell r="F137">
            <v>69.3</v>
          </cell>
          <cell r="G137" t="str">
            <v>FFS</v>
          </cell>
          <cell r="H137" t="str">
            <v>Western Europe</v>
          </cell>
          <cell r="I137" t="str">
            <v>Europe</v>
          </cell>
        </row>
        <row r="138">
          <cell r="A138" t="str">
            <v>Germany</v>
          </cell>
          <cell r="B138">
            <v>1992</v>
          </cell>
          <cell r="C138" t="str">
            <v>20-39</v>
          </cell>
          <cell r="D138" t="str">
            <v>MW</v>
          </cell>
          <cell r="E138">
            <v>74.7</v>
          </cell>
          <cell r="F138">
            <v>71.8</v>
          </cell>
          <cell r="G138" t="str">
            <v>TPI</v>
          </cell>
          <cell r="H138" t="str">
            <v>Western Europe</v>
          </cell>
          <cell r="I138" t="str">
            <v>Europe</v>
          </cell>
        </row>
        <row r="139">
          <cell r="A139" t="str">
            <v>Netherlands</v>
          </cell>
          <cell r="B139">
            <v>1993</v>
          </cell>
          <cell r="C139" t="str">
            <v>18-42</v>
          </cell>
          <cell r="D139" t="str">
            <v>MW</v>
          </cell>
          <cell r="E139">
            <v>78.5</v>
          </cell>
          <cell r="F139">
            <v>75.599999999999994</v>
          </cell>
          <cell r="G139" t="str">
            <v>FFS</v>
          </cell>
          <cell r="H139" t="str">
            <v>Western Europe</v>
          </cell>
          <cell r="I139" t="str">
            <v>Europe</v>
          </cell>
        </row>
        <row r="140">
          <cell r="A140" t="str">
            <v>Switzerland</v>
          </cell>
          <cell r="B140">
            <v>1995</v>
          </cell>
          <cell r="C140" t="str">
            <v>20-49</v>
          </cell>
          <cell r="D140" t="str">
            <v>MW</v>
          </cell>
          <cell r="E140">
            <v>82</v>
          </cell>
          <cell r="F140">
            <v>77.5</v>
          </cell>
          <cell r="G140" t="str">
            <v>FFS</v>
          </cell>
          <cell r="H140" t="str">
            <v>Western Europe</v>
          </cell>
          <cell r="I140" t="str">
            <v>Europe</v>
          </cell>
        </row>
        <row r="143">
          <cell r="A143" t="str">
            <v>Antigua and Barbuda</v>
          </cell>
          <cell r="B143">
            <v>1988</v>
          </cell>
          <cell r="C143" t="str">
            <v>15-44</v>
          </cell>
          <cell r="D143" t="str">
            <v>MW</v>
          </cell>
          <cell r="E143">
            <v>52.6</v>
          </cell>
          <cell r="F143">
            <v>50.6</v>
          </cell>
          <cell r="G143" t="str">
            <v>CPS</v>
          </cell>
          <cell r="H143" t="str">
            <v>Caribbean</v>
          </cell>
          <cell r="I143" t="str">
            <v>Latin America and the Caribbean</v>
          </cell>
        </row>
        <row r="144">
          <cell r="A144" t="str">
            <v>Bahamas</v>
          </cell>
          <cell r="B144">
            <v>1988</v>
          </cell>
          <cell r="C144" t="str">
            <v>15-44</v>
          </cell>
          <cell r="D144" t="str">
            <v>MW</v>
          </cell>
          <cell r="E144">
            <v>61.7</v>
          </cell>
          <cell r="F144">
            <v>60.1</v>
          </cell>
          <cell r="G144" t="str">
            <v>CPS</v>
          </cell>
          <cell r="H144" t="str">
            <v>Caribbean</v>
          </cell>
          <cell r="I144" t="str">
            <v>Latin America and the Caribbean</v>
          </cell>
        </row>
        <row r="145">
          <cell r="A145" t="str">
            <v>Barbados</v>
          </cell>
          <cell r="B145">
            <v>1988</v>
          </cell>
          <cell r="C145" t="str">
            <v>15-44</v>
          </cell>
          <cell r="D145" t="str">
            <v>MW</v>
          </cell>
          <cell r="E145">
            <v>55</v>
          </cell>
          <cell r="F145">
            <v>53.2</v>
          </cell>
          <cell r="G145" t="str">
            <v>CPS</v>
          </cell>
          <cell r="H145" t="str">
            <v>Caribbean</v>
          </cell>
          <cell r="I145" t="str">
            <v>Latin America and the Caribbean</v>
          </cell>
        </row>
        <row r="146">
          <cell r="A146" t="str">
            <v>Cuba</v>
          </cell>
          <cell r="B146">
            <v>1987</v>
          </cell>
          <cell r="C146" t="str">
            <v>15-49</v>
          </cell>
          <cell r="D146" t="str">
            <v>MW</v>
          </cell>
          <cell r="E146">
            <v>70</v>
          </cell>
          <cell r="F146">
            <v>67</v>
          </cell>
          <cell r="G146" t="str">
            <v>RES</v>
          </cell>
          <cell r="H146" t="str">
            <v>Caribbean</v>
          </cell>
          <cell r="I146" t="str">
            <v>Latin America and the Caribbean</v>
          </cell>
        </row>
        <row r="147">
          <cell r="A147" t="str">
            <v>Dominica</v>
          </cell>
          <cell r="B147">
            <v>1987</v>
          </cell>
          <cell r="C147" t="str">
            <v>15-44</v>
          </cell>
          <cell r="D147" t="str">
            <v>MW</v>
          </cell>
          <cell r="E147">
            <v>49.8</v>
          </cell>
          <cell r="F147">
            <v>48.2</v>
          </cell>
          <cell r="G147" t="str">
            <v>CPS</v>
          </cell>
          <cell r="H147" t="str">
            <v>Caribbean</v>
          </cell>
          <cell r="I147" t="str">
            <v>Latin America and the Caribbean</v>
          </cell>
        </row>
        <row r="148">
          <cell r="A148" t="str">
            <v>Dominican Republic</v>
          </cell>
          <cell r="B148">
            <v>1996</v>
          </cell>
          <cell r="C148" t="str">
            <v>15-49</v>
          </cell>
          <cell r="D148" t="str">
            <v>MW</v>
          </cell>
          <cell r="E148">
            <v>63.7</v>
          </cell>
          <cell r="F148">
            <v>59.2</v>
          </cell>
          <cell r="G148" t="str">
            <v>DHS</v>
          </cell>
          <cell r="H148" t="str">
            <v>Caribbean</v>
          </cell>
          <cell r="I148" t="str">
            <v>Latin America and the Caribbean</v>
          </cell>
        </row>
        <row r="149">
          <cell r="A149" t="str">
            <v>Grenada</v>
          </cell>
          <cell r="B149">
            <v>1990</v>
          </cell>
          <cell r="C149" t="str">
            <v>15-44</v>
          </cell>
          <cell r="D149" t="str">
            <v>MW</v>
          </cell>
          <cell r="E149">
            <v>54.3</v>
          </cell>
          <cell r="F149">
            <v>999</v>
          </cell>
          <cell r="G149" t="str">
            <v>RES</v>
          </cell>
          <cell r="H149" t="str">
            <v>Caribbean</v>
          </cell>
          <cell r="I149" t="str">
            <v>Latin America and the Caribbean</v>
          </cell>
        </row>
        <row r="150">
          <cell r="A150" t="str">
            <v>Guadeloupe</v>
          </cell>
          <cell r="B150">
            <v>1976</v>
          </cell>
          <cell r="C150" t="str">
            <v>15-44</v>
          </cell>
          <cell r="D150" t="str">
            <v>MW</v>
          </cell>
          <cell r="E150">
            <v>43.6</v>
          </cell>
          <cell r="F150">
            <v>30.5</v>
          </cell>
          <cell r="G150" t="str">
            <v>RES</v>
          </cell>
          <cell r="H150" t="str">
            <v>Caribbean</v>
          </cell>
          <cell r="I150" t="str">
            <v>Latin America and the Caribbean</v>
          </cell>
        </row>
        <row r="151">
          <cell r="A151" t="str">
            <v>Haiti</v>
          </cell>
          <cell r="B151">
            <v>2000</v>
          </cell>
          <cell r="C151" t="str">
            <v>15-49</v>
          </cell>
          <cell r="D151" t="str">
            <v>MW</v>
          </cell>
          <cell r="E151">
            <v>28.1</v>
          </cell>
          <cell r="F151">
            <v>22.3</v>
          </cell>
          <cell r="G151" t="str">
            <v>DHS</v>
          </cell>
          <cell r="H151" t="str">
            <v>Caribbean</v>
          </cell>
          <cell r="I151" t="str">
            <v>Latin America and the Caribbean</v>
          </cell>
        </row>
        <row r="152">
          <cell r="A152" t="str">
            <v>Jamaica</v>
          </cell>
          <cell r="B152">
            <v>1997</v>
          </cell>
          <cell r="C152" t="str">
            <v>15-49</v>
          </cell>
          <cell r="D152" t="str">
            <v>MW</v>
          </cell>
          <cell r="E152">
            <v>65.900000000000006</v>
          </cell>
          <cell r="F152">
            <v>62.6</v>
          </cell>
          <cell r="G152" t="str">
            <v>CDC</v>
          </cell>
          <cell r="H152" t="str">
            <v>Caribbean</v>
          </cell>
          <cell r="I152" t="str">
            <v>Latin America and the Caribbean</v>
          </cell>
        </row>
        <row r="153">
          <cell r="A153" t="str">
            <v>Martinique</v>
          </cell>
          <cell r="B153">
            <v>1976</v>
          </cell>
          <cell r="C153" t="str">
            <v>15-44</v>
          </cell>
          <cell r="D153" t="str">
            <v>MW</v>
          </cell>
          <cell r="E153">
            <v>51.3</v>
          </cell>
          <cell r="F153">
            <v>37.9</v>
          </cell>
          <cell r="G153" t="str">
            <v>FHS</v>
          </cell>
          <cell r="H153" t="str">
            <v>Caribbean</v>
          </cell>
          <cell r="I153" t="str">
            <v>Latin America and the Caribbean</v>
          </cell>
        </row>
        <row r="154">
          <cell r="A154" t="str">
            <v>Montserrat</v>
          </cell>
          <cell r="B154">
            <v>1984</v>
          </cell>
          <cell r="C154" t="str">
            <v>15-44</v>
          </cell>
          <cell r="D154" t="str">
            <v>MW</v>
          </cell>
          <cell r="E154">
            <v>52.6</v>
          </cell>
          <cell r="F154">
            <v>52.2</v>
          </cell>
          <cell r="G154" t="str">
            <v>CPS</v>
          </cell>
          <cell r="H154" t="str">
            <v>Caribbean</v>
          </cell>
          <cell r="I154" t="str">
            <v>Latin America and the Caribbean</v>
          </cell>
        </row>
        <row r="155">
          <cell r="A155" t="str">
            <v>Puerto Rico</v>
          </cell>
          <cell r="B155">
            <v>1996</v>
          </cell>
          <cell r="C155" t="str">
            <v>15-49</v>
          </cell>
          <cell r="D155" t="str">
            <v>MW</v>
          </cell>
          <cell r="E155">
            <v>77.7</v>
          </cell>
          <cell r="F155">
            <v>67.599999999999994</v>
          </cell>
          <cell r="G155" t="str">
            <v>CDC</v>
          </cell>
          <cell r="H155" t="str">
            <v>Caribbean</v>
          </cell>
          <cell r="I155" t="str">
            <v>Latin America and the Caribbean</v>
          </cell>
        </row>
        <row r="156">
          <cell r="A156" t="str">
            <v>Saint Kitts and Nevis</v>
          </cell>
          <cell r="B156">
            <v>1984</v>
          </cell>
          <cell r="C156" t="str">
            <v>15-44</v>
          </cell>
          <cell r="D156" t="str">
            <v>MW</v>
          </cell>
          <cell r="E156">
            <v>40.6</v>
          </cell>
          <cell r="F156">
            <v>37</v>
          </cell>
          <cell r="G156" t="str">
            <v>CPS</v>
          </cell>
          <cell r="H156" t="str">
            <v>Caribbean</v>
          </cell>
          <cell r="I156" t="str">
            <v>Latin America and the Caribbean</v>
          </cell>
        </row>
        <row r="157">
          <cell r="A157" t="str">
            <v>Saint Lucia</v>
          </cell>
          <cell r="B157">
            <v>1988</v>
          </cell>
          <cell r="C157" t="str">
            <v>15-44</v>
          </cell>
          <cell r="D157" t="str">
            <v>MW</v>
          </cell>
          <cell r="E157">
            <v>47.3</v>
          </cell>
          <cell r="F157">
            <v>46.1</v>
          </cell>
          <cell r="G157" t="str">
            <v>CPS</v>
          </cell>
          <cell r="H157" t="str">
            <v>Caribbean</v>
          </cell>
          <cell r="I157" t="str">
            <v>Latin America and the Caribbean</v>
          </cell>
        </row>
        <row r="158">
          <cell r="A158" t="str">
            <v>Saint Vincent and the Grenadines</v>
          </cell>
          <cell r="B158">
            <v>1988</v>
          </cell>
          <cell r="C158" t="str">
            <v>15-44</v>
          </cell>
          <cell r="D158" t="str">
            <v>MW</v>
          </cell>
          <cell r="E158">
            <v>58.3</v>
          </cell>
          <cell r="F158">
            <v>54.6</v>
          </cell>
          <cell r="G158" t="str">
            <v>CPS</v>
          </cell>
          <cell r="H158" t="str">
            <v>Caribbean</v>
          </cell>
          <cell r="I158" t="str">
            <v>Latin America and the Caribbean</v>
          </cell>
        </row>
        <row r="159">
          <cell r="A159" t="str">
            <v>Trinidad and Tobago</v>
          </cell>
          <cell r="B159">
            <v>1987</v>
          </cell>
          <cell r="C159" t="str">
            <v>15-49</v>
          </cell>
          <cell r="D159" t="str">
            <v>MW</v>
          </cell>
          <cell r="E159">
            <v>52.7</v>
          </cell>
          <cell r="F159">
            <v>44.4</v>
          </cell>
          <cell r="G159" t="str">
            <v>DHS</v>
          </cell>
          <cell r="H159" t="str">
            <v>Caribbean</v>
          </cell>
          <cell r="I159" t="str">
            <v>Latin America and the Caribbean</v>
          </cell>
        </row>
        <row r="162">
          <cell r="A162" t="str">
            <v>Belize</v>
          </cell>
          <cell r="B162">
            <v>1991</v>
          </cell>
          <cell r="C162" t="str">
            <v>15-44</v>
          </cell>
          <cell r="D162" t="str">
            <v>MW</v>
          </cell>
          <cell r="E162">
            <v>46.7</v>
          </cell>
          <cell r="F162">
            <v>41.8</v>
          </cell>
          <cell r="G162" t="str">
            <v>CDC</v>
          </cell>
          <cell r="H162" t="str">
            <v>Central America</v>
          </cell>
          <cell r="I162" t="str">
            <v>Latin America and the Caribbean</v>
          </cell>
        </row>
        <row r="163">
          <cell r="A163" t="str">
            <v>Costa Rica</v>
          </cell>
          <cell r="B163">
            <v>1993</v>
          </cell>
          <cell r="C163" t="str">
            <v>15-49</v>
          </cell>
          <cell r="D163" t="str">
            <v>MW</v>
          </cell>
          <cell r="E163">
            <v>75</v>
          </cell>
          <cell r="F163">
            <v>64.599999999999994</v>
          </cell>
          <cell r="G163" t="str">
            <v>FHS</v>
          </cell>
          <cell r="H163" t="str">
            <v>Central America</v>
          </cell>
          <cell r="I163" t="str">
            <v>Latin America and the Caribbean</v>
          </cell>
        </row>
        <row r="164">
          <cell r="A164" t="str">
            <v>El Salvador</v>
          </cell>
          <cell r="B164">
            <v>1998</v>
          </cell>
          <cell r="C164" t="str">
            <v>15-44</v>
          </cell>
          <cell r="D164" t="str">
            <v>MW</v>
          </cell>
          <cell r="E164">
            <v>59.7</v>
          </cell>
          <cell r="F164">
            <v>54.1</v>
          </cell>
          <cell r="G164" t="str">
            <v>CDC</v>
          </cell>
          <cell r="H164" t="str">
            <v>Central America</v>
          </cell>
          <cell r="I164" t="str">
            <v>Latin America and the Caribbean</v>
          </cell>
        </row>
        <row r="165">
          <cell r="A165" t="str">
            <v>Guatemala</v>
          </cell>
          <cell r="B165">
            <v>1999</v>
          </cell>
          <cell r="C165" t="str">
            <v>15-49</v>
          </cell>
          <cell r="D165" t="str">
            <v>MW</v>
          </cell>
          <cell r="E165">
            <v>38.200000000000003</v>
          </cell>
          <cell r="F165">
            <v>30.9</v>
          </cell>
          <cell r="G165" t="str">
            <v>DHS</v>
          </cell>
          <cell r="H165" t="str">
            <v>Central America</v>
          </cell>
          <cell r="I165" t="str">
            <v>Latin America and the Caribbean</v>
          </cell>
        </row>
        <row r="166">
          <cell r="A166" t="str">
            <v>Honduras</v>
          </cell>
          <cell r="B166">
            <v>1996</v>
          </cell>
          <cell r="C166" t="str">
            <v>15-44</v>
          </cell>
          <cell r="D166" t="str">
            <v>MW</v>
          </cell>
          <cell r="E166">
            <v>50</v>
          </cell>
          <cell r="F166">
            <v>41</v>
          </cell>
          <cell r="G166" t="str">
            <v>CDC</v>
          </cell>
          <cell r="H166" t="str">
            <v>Central America</v>
          </cell>
          <cell r="I166" t="str">
            <v>Latin America and the Caribbean</v>
          </cell>
        </row>
        <row r="167">
          <cell r="A167" t="str">
            <v>Mexico</v>
          </cell>
          <cell r="B167">
            <v>1995</v>
          </cell>
          <cell r="C167" t="str">
            <v>15-49</v>
          </cell>
          <cell r="D167" t="str">
            <v>MW</v>
          </cell>
          <cell r="E167">
            <v>66.5</v>
          </cell>
          <cell r="F167">
            <v>57.5</v>
          </cell>
          <cell r="G167" t="str">
            <v>RES</v>
          </cell>
          <cell r="H167" t="str">
            <v>Central America</v>
          </cell>
          <cell r="I167" t="str">
            <v>Latin America and the Caribbean</v>
          </cell>
        </row>
        <row r="168">
          <cell r="A168" t="str">
            <v>Nicaragua</v>
          </cell>
          <cell r="B168">
            <v>1998</v>
          </cell>
          <cell r="C168" t="str">
            <v>15-49</v>
          </cell>
          <cell r="D168" t="str">
            <v>MW</v>
          </cell>
          <cell r="E168">
            <v>60.3</v>
          </cell>
          <cell r="F168">
            <v>57.4</v>
          </cell>
          <cell r="G168" t="str">
            <v>DHS</v>
          </cell>
          <cell r="H168" t="str">
            <v>Central America</v>
          </cell>
          <cell r="I168" t="str">
            <v>Latin America and the Caribbean</v>
          </cell>
        </row>
        <row r="169">
          <cell r="A169" t="str">
            <v>Panama</v>
          </cell>
          <cell r="B169">
            <v>1984</v>
          </cell>
          <cell r="C169" t="str">
            <v>15-44</v>
          </cell>
          <cell r="D169" t="str">
            <v>MW</v>
          </cell>
          <cell r="E169">
            <v>58.2</v>
          </cell>
          <cell r="F169">
            <v>54.2</v>
          </cell>
          <cell r="G169" t="str">
            <v>CDC</v>
          </cell>
          <cell r="H169" t="str">
            <v>Central America</v>
          </cell>
          <cell r="I169" t="str">
            <v>Latin America and the Caribbean</v>
          </cell>
        </row>
        <row r="172">
          <cell r="A172" t="str">
            <v>Bolivia</v>
          </cell>
          <cell r="B172">
            <v>1998</v>
          </cell>
          <cell r="C172" t="str">
            <v>15-49</v>
          </cell>
          <cell r="D172" t="str">
            <v>MW</v>
          </cell>
          <cell r="E172">
            <v>48.3</v>
          </cell>
          <cell r="F172">
            <v>25.2</v>
          </cell>
          <cell r="G172" t="str">
            <v>DHS</v>
          </cell>
          <cell r="H172" t="str">
            <v>South America</v>
          </cell>
          <cell r="I172" t="str">
            <v>Latin America and the Caribbean</v>
          </cell>
        </row>
        <row r="173">
          <cell r="A173" t="str">
            <v>Brazil</v>
          </cell>
          <cell r="B173">
            <v>1996</v>
          </cell>
          <cell r="C173" t="str">
            <v>15-49</v>
          </cell>
          <cell r="D173" t="str">
            <v>MW</v>
          </cell>
          <cell r="E173">
            <v>76.7</v>
          </cell>
          <cell r="F173">
            <v>70.3</v>
          </cell>
          <cell r="G173" t="str">
            <v>DHS</v>
          </cell>
          <cell r="H173" t="str">
            <v>South America</v>
          </cell>
          <cell r="I173" t="str">
            <v>Latin America and the Caribbean</v>
          </cell>
        </row>
        <row r="174">
          <cell r="A174" t="str">
            <v>Colombia</v>
          </cell>
          <cell r="B174">
            <v>2000</v>
          </cell>
          <cell r="C174" t="str">
            <v>15-49</v>
          </cell>
          <cell r="D174" t="str">
            <v>MW</v>
          </cell>
          <cell r="E174">
            <v>76.900000000000006</v>
          </cell>
          <cell r="F174">
            <v>64</v>
          </cell>
          <cell r="G174" t="str">
            <v>DHS</v>
          </cell>
          <cell r="H174" t="str">
            <v>South America</v>
          </cell>
          <cell r="I174" t="str">
            <v>Latin America and the Caribbean</v>
          </cell>
        </row>
        <row r="175">
          <cell r="A175" t="str">
            <v>Ecuador</v>
          </cell>
          <cell r="B175">
            <v>1999</v>
          </cell>
          <cell r="C175" t="str">
            <v>15-49</v>
          </cell>
          <cell r="D175" t="str">
            <v>MW</v>
          </cell>
          <cell r="E175">
            <v>65.8</v>
          </cell>
          <cell r="F175">
            <v>51.5</v>
          </cell>
          <cell r="G175" t="str">
            <v>CDC</v>
          </cell>
          <cell r="H175" t="str">
            <v>South America</v>
          </cell>
          <cell r="I175" t="str">
            <v>Latin America and the Caribbean</v>
          </cell>
        </row>
        <row r="176">
          <cell r="A176" t="str">
            <v>Guyana</v>
          </cell>
          <cell r="B176">
            <v>1975</v>
          </cell>
          <cell r="C176" t="str">
            <v>15-49</v>
          </cell>
          <cell r="D176" t="str">
            <v>MW</v>
          </cell>
          <cell r="E176">
            <v>31.4</v>
          </cell>
          <cell r="F176">
            <v>28.3</v>
          </cell>
          <cell r="G176" t="str">
            <v>WFS</v>
          </cell>
          <cell r="H176" t="str">
            <v>South America</v>
          </cell>
          <cell r="I176" t="str">
            <v>Latin America and the Caribbean</v>
          </cell>
        </row>
        <row r="177">
          <cell r="A177" t="str">
            <v>Paraguay</v>
          </cell>
          <cell r="B177">
            <v>1998</v>
          </cell>
          <cell r="C177" t="str">
            <v>15-44</v>
          </cell>
          <cell r="D177" t="str">
            <v>MW</v>
          </cell>
          <cell r="E177">
            <v>57.4</v>
          </cell>
          <cell r="F177">
            <v>47.7</v>
          </cell>
          <cell r="G177" t="str">
            <v>CDC</v>
          </cell>
          <cell r="H177" t="str">
            <v>South America</v>
          </cell>
          <cell r="I177" t="str">
            <v>Latin America and the Caribbean</v>
          </cell>
        </row>
        <row r="178">
          <cell r="A178" t="str">
            <v>Peru</v>
          </cell>
          <cell r="B178">
            <v>1996</v>
          </cell>
          <cell r="C178" t="str">
            <v>15-49</v>
          </cell>
          <cell r="D178" t="str">
            <v>MW</v>
          </cell>
          <cell r="E178">
            <v>64.2</v>
          </cell>
          <cell r="F178">
            <v>41.3</v>
          </cell>
          <cell r="G178" t="str">
            <v>DHS</v>
          </cell>
          <cell r="H178" t="str">
            <v>South America</v>
          </cell>
          <cell r="I178" t="str">
            <v>Latin America and the Caribbean</v>
          </cell>
        </row>
        <row r="179">
          <cell r="A179" t="str">
            <v>Venezuela</v>
          </cell>
          <cell r="B179">
            <v>1977</v>
          </cell>
          <cell r="C179" t="str">
            <v>15-44</v>
          </cell>
          <cell r="D179" t="str">
            <v>MW</v>
          </cell>
          <cell r="E179">
            <v>49.3</v>
          </cell>
          <cell r="F179">
            <v>37.700000000000003</v>
          </cell>
          <cell r="G179" t="str">
            <v>WFS</v>
          </cell>
          <cell r="H179" t="str">
            <v>South America</v>
          </cell>
          <cell r="I179" t="str">
            <v>Latin America and the Caribbean</v>
          </cell>
        </row>
        <row r="182">
          <cell r="A182" t="str">
            <v>Canada</v>
          </cell>
          <cell r="B182">
            <v>1995</v>
          </cell>
          <cell r="C182" t="str">
            <v>15-49</v>
          </cell>
          <cell r="D182" t="str">
            <v>MW</v>
          </cell>
          <cell r="E182">
            <v>74.7</v>
          </cell>
          <cell r="F182">
            <v>73.3</v>
          </cell>
          <cell r="G182" t="str">
            <v>FFS</v>
          </cell>
          <cell r="H182" t="str">
            <v>More Developed North America</v>
          </cell>
          <cell r="I182" t="str">
            <v>Northern America</v>
          </cell>
        </row>
        <row r="183">
          <cell r="A183" t="str">
            <v>United States of America</v>
          </cell>
          <cell r="B183">
            <v>1995</v>
          </cell>
          <cell r="C183" t="str">
            <v>15-44</v>
          </cell>
          <cell r="D183" t="str">
            <v>MW</v>
          </cell>
          <cell r="E183">
            <v>76.400000000000006</v>
          </cell>
          <cell r="F183">
            <v>70.5</v>
          </cell>
          <cell r="G183" t="str">
            <v>RES</v>
          </cell>
          <cell r="H183" t="str">
            <v>More Developed North America</v>
          </cell>
          <cell r="I183" t="str">
            <v>Northern America</v>
          </cell>
        </row>
        <row r="186">
          <cell r="A186" t="str">
            <v>Cook Islands</v>
          </cell>
          <cell r="B186">
            <v>1996</v>
          </cell>
          <cell r="C186" t="str">
            <v>15-49</v>
          </cell>
          <cell r="D186" t="str">
            <v>MW</v>
          </cell>
          <cell r="E186">
            <v>63.2</v>
          </cell>
          <cell r="F186">
            <v>60.4</v>
          </cell>
          <cell r="G186" t="str">
            <v>FHS</v>
          </cell>
          <cell r="H186" t="str">
            <v>Less Developed Oceania</v>
          </cell>
          <cell r="I186" t="str">
            <v>Oceania</v>
          </cell>
        </row>
        <row r="187">
          <cell r="A187" t="str">
            <v>Fiji</v>
          </cell>
          <cell r="B187">
            <v>1974</v>
          </cell>
          <cell r="C187" t="str">
            <v>15-49</v>
          </cell>
          <cell r="D187" t="str">
            <v>MW</v>
          </cell>
          <cell r="E187">
            <v>41</v>
          </cell>
          <cell r="F187">
            <v>35.1</v>
          </cell>
          <cell r="G187" t="str">
            <v>WFS</v>
          </cell>
          <cell r="H187" t="str">
            <v>Less Developed Oceania</v>
          </cell>
          <cell r="I187" t="str">
            <v>Oceania</v>
          </cell>
        </row>
        <row r="188">
          <cell r="A188" t="str">
            <v>Papua New Guinea</v>
          </cell>
          <cell r="B188">
            <v>1996</v>
          </cell>
          <cell r="C188" t="str">
            <v>15-49</v>
          </cell>
          <cell r="D188" t="str">
            <v>MW</v>
          </cell>
          <cell r="E188">
            <v>25.9</v>
          </cell>
          <cell r="F188">
            <v>19.600000000000001</v>
          </cell>
          <cell r="G188" t="str">
            <v>FHS</v>
          </cell>
          <cell r="H188" t="str">
            <v>Less Developed Oceania</v>
          </cell>
          <cell r="I188" t="str">
            <v>Oceania</v>
          </cell>
        </row>
        <row r="191">
          <cell r="A191" t="str">
            <v>Australia</v>
          </cell>
          <cell r="B191">
            <v>1986</v>
          </cell>
          <cell r="C191" t="str">
            <v>20-49</v>
          </cell>
          <cell r="D191" t="str">
            <v>MW</v>
          </cell>
          <cell r="E191">
            <v>76.099999999999994</v>
          </cell>
          <cell r="F191">
            <v>72.2</v>
          </cell>
          <cell r="G191" t="str">
            <v>RES</v>
          </cell>
          <cell r="H191" t="str">
            <v>More Developed Oceania</v>
          </cell>
          <cell r="I191" t="str">
            <v>Oceania</v>
          </cell>
        </row>
        <row r="192">
          <cell r="A192" t="str">
            <v>New Zealand</v>
          </cell>
          <cell r="B192">
            <v>1995</v>
          </cell>
          <cell r="C192" t="str">
            <v>20-49</v>
          </cell>
          <cell r="D192" t="str">
            <v>MW</v>
          </cell>
          <cell r="E192">
            <v>74.900000000000006</v>
          </cell>
          <cell r="F192">
            <v>72</v>
          </cell>
          <cell r="G192" t="str">
            <v>TPI</v>
          </cell>
          <cell r="H192" t="str">
            <v>More Developed Oceania</v>
          </cell>
          <cell r="I192" t="str">
            <v>Oceania</v>
          </cell>
        </row>
      </sheetData>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uis.unesco.org/Education/Documents/mean-years-schooling-indicator-methodology-en.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x.doi.org/10.1787/9789264059245-en"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http://www.oecd.org/gender/data/employment.htm"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A19" workbookViewId="0">
      <selection activeCell="A46" sqref="A46"/>
    </sheetView>
  </sheetViews>
  <sheetFormatPr baseColWidth="10" defaultColWidth="27.7109375" defaultRowHeight="12.75"/>
  <cols>
    <col min="1" max="1" width="15.140625" customWidth="1"/>
    <col min="2" max="2" width="26" bestFit="1" customWidth="1"/>
    <col min="3" max="3" width="12.7109375" customWidth="1"/>
    <col min="4" max="4" width="12.5703125" customWidth="1"/>
    <col min="5" max="5" width="12.7109375" customWidth="1"/>
    <col min="6" max="6" width="19" customWidth="1"/>
    <col min="7" max="10" width="15" customWidth="1"/>
    <col min="11" max="11" width="12.7109375" customWidth="1"/>
    <col min="12" max="12" width="12" customWidth="1"/>
    <col min="13" max="13" width="27.140625" bestFit="1" customWidth="1"/>
    <col min="14" max="14" width="11.85546875" customWidth="1"/>
    <col min="15" max="15" width="11" customWidth="1"/>
    <col min="16" max="16" width="33.5703125" customWidth="1"/>
    <col min="17" max="17" width="16.42578125" customWidth="1"/>
    <col min="18" max="18" width="22" customWidth="1"/>
  </cols>
  <sheetData>
    <row r="1" spans="1:18" ht="15">
      <c r="A1" s="50" t="s">
        <v>0</v>
      </c>
      <c r="B1" s="1"/>
      <c r="C1" s="1"/>
    </row>
    <row r="2" spans="1:18" ht="15.75" thickBot="1">
      <c r="A2" s="1"/>
      <c r="B2" s="1"/>
      <c r="C2" s="1"/>
    </row>
    <row r="3" spans="1:18" ht="68.25" customHeight="1" thickBot="1">
      <c r="A3" s="32" t="s">
        <v>1</v>
      </c>
      <c r="B3" s="352" t="s">
        <v>2</v>
      </c>
      <c r="C3" s="360"/>
      <c r="D3" s="353"/>
      <c r="E3" s="33" t="s">
        <v>3</v>
      </c>
      <c r="F3" s="34" t="s">
        <v>4</v>
      </c>
      <c r="G3" s="352" t="s">
        <v>5</v>
      </c>
      <c r="H3" s="360"/>
      <c r="I3" s="360"/>
      <c r="J3" s="353"/>
      <c r="K3" s="352" t="s">
        <v>6</v>
      </c>
      <c r="L3" s="353"/>
      <c r="M3" s="34" t="s">
        <v>7</v>
      </c>
      <c r="N3" s="352" t="s">
        <v>8</v>
      </c>
      <c r="O3" s="353"/>
      <c r="P3" s="33" t="s">
        <v>9</v>
      </c>
      <c r="Q3" s="34" t="s">
        <v>10</v>
      </c>
      <c r="R3" s="35" t="s">
        <v>11</v>
      </c>
    </row>
    <row r="4" spans="1:18" ht="30.75" thickBot="1">
      <c r="A4" s="356" t="s">
        <v>12</v>
      </c>
      <c r="B4" s="348" t="s">
        <v>13</v>
      </c>
      <c r="C4" s="348" t="s">
        <v>14</v>
      </c>
      <c r="D4" s="350" t="s">
        <v>15</v>
      </c>
      <c r="E4" s="350" t="s">
        <v>16</v>
      </c>
      <c r="F4" s="348" t="s">
        <v>17</v>
      </c>
      <c r="G4" s="358" t="s">
        <v>96</v>
      </c>
      <c r="H4" s="359"/>
      <c r="I4" s="358" t="s">
        <v>153</v>
      </c>
      <c r="J4" s="359"/>
      <c r="K4" s="354" t="s">
        <v>18</v>
      </c>
      <c r="L4" s="355"/>
      <c r="M4" s="348" t="s">
        <v>19</v>
      </c>
      <c r="N4" s="340" t="s">
        <v>97</v>
      </c>
      <c r="O4" s="341"/>
      <c r="P4" s="2" t="s">
        <v>20</v>
      </c>
      <c r="Q4" s="348" t="s">
        <v>21</v>
      </c>
      <c r="R4" s="350" t="s">
        <v>22</v>
      </c>
    </row>
    <row r="5" spans="1:18" ht="45.75" thickBot="1">
      <c r="A5" s="357"/>
      <c r="B5" s="349"/>
      <c r="C5" s="349"/>
      <c r="D5" s="351"/>
      <c r="E5" s="351"/>
      <c r="F5" s="349"/>
      <c r="G5" s="42" t="s">
        <v>94</v>
      </c>
      <c r="H5" s="42" t="s">
        <v>95</v>
      </c>
      <c r="I5" s="37" t="s">
        <v>94</v>
      </c>
      <c r="J5" s="42" t="s">
        <v>95</v>
      </c>
      <c r="K5" s="43" t="s">
        <v>23</v>
      </c>
      <c r="L5" s="4" t="s">
        <v>24</v>
      </c>
      <c r="M5" s="349"/>
      <c r="N5" s="3" t="s">
        <v>23</v>
      </c>
      <c r="O5" s="3" t="s">
        <v>24</v>
      </c>
      <c r="P5" s="5" t="s">
        <v>25</v>
      </c>
      <c r="Q5" s="349"/>
      <c r="R5" s="351"/>
    </row>
    <row r="6" spans="1:18">
      <c r="A6" s="6" t="s">
        <v>26</v>
      </c>
      <c r="B6" s="7" t="s">
        <v>27</v>
      </c>
      <c r="C6" s="7"/>
      <c r="D6" s="8" t="s">
        <v>28</v>
      </c>
      <c r="E6" s="9"/>
      <c r="F6" s="8" t="s">
        <v>29</v>
      </c>
      <c r="G6" s="8"/>
      <c r="H6" s="8"/>
      <c r="I6" s="45">
        <v>0</v>
      </c>
      <c r="J6" s="12">
        <v>9.5</v>
      </c>
      <c r="K6" s="342" t="s">
        <v>387</v>
      </c>
      <c r="L6" s="343"/>
      <c r="M6" s="6" t="s">
        <v>30</v>
      </c>
      <c r="N6" s="12">
        <v>65</v>
      </c>
      <c r="O6" s="12">
        <v>65</v>
      </c>
      <c r="P6" s="9" t="s">
        <v>31</v>
      </c>
      <c r="Q6" s="8" t="s">
        <v>32</v>
      </c>
      <c r="R6" s="13"/>
    </row>
    <row r="7" spans="1:18">
      <c r="A7" s="14" t="s">
        <v>33</v>
      </c>
      <c r="B7" s="15"/>
      <c r="C7" s="15" t="s">
        <v>28</v>
      </c>
      <c r="D7" s="16"/>
      <c r="E7" s="17"/>
      <c r="F7" s="16" t="s">
        <v>34</v>
      </c>
      <c r="G7" s="18">
        <v>10.3</v>
      </c>
      <c r="H7" s="18">
        <v>12.6</v>
      </c>
      <c r="I7" s="38"/>
      <c r="J7" s="18"/>
      <c r="K7" s="344"/>
      <c r="L7" s="345"/>
      <c r="M7" s="14" t="s">
        <v>35</v>
      </c>
      <c r="N7" s="18">
        <v>65</v>
      </c>
      <c r="O7" s="18">
        <v>60</v>
      </c>
      <c r="P7" s="21" t="s">
        <v>36</v>
      </c>
      <c r="Q7" s="16" t="s">
        <v>37</v>
      </c>
      <c r="R7" s="22"/>
    </row>
    <row r="8" spans="1:18">
      <c r="A8" s="14" t="s">
        <v>38</v>
      </c>
      <c r="B8" s="15" t="s">
        <v>39</v>
      </c>
      <c r="C8" s="15" t="s">
        <v>28</v>
      </c>
      <c r="D8" s="16"/>
      <c r="E8" s="17" t="s">
        <v>28</v>
      </c>
      <c r="F8" s="16" t="s">
        <v>34</v>
      </c>
      <c r="G8" s="18">
        <v>7.5</v>
      </c>
      <c r="H8" s="18">
        <v>8.9</v>
      </c>
      <c r="I8" s="38"/>
      <c r="J8" s="18"/>
      <c r="K8" s="344"/>
      <c r="L8" s="345"/>
      <c r="M8" s="14" t="s">
        <v>35</v>
      </c>
      <c r="N8" s="18">
        <v>65</v>
      </c>
      <c r="O8" s="18">
        <v>65</v>
      </c>
      <c r="P8" s="21" t="s">
        <v>36</v>
      </c>
      <c r="Q8" s="16" t="s">
        <v>37</v>
      </c>
      <c r="R8" s="22" t="s">
        <v>40</v>
      </c>
    </row>
    <row r="9" spans="1:18">
      <c r="A9" s="14" t="s">
        <v>41</v>
      </c>
      <c r="B9" s="15" t="s">
        <v>42</v>
      </c>
      <c r="C9" s="15" t="s">
        <v>28</v>
      </c>
      <c r="D9" s="16"/>
      <c r="E9" s="17" t="s">
        <v>28</v>
      </c>
      <c r="F9" s="16" t="s">
        <v>43</v>
      </c>
      <c r="G9" s="18">
        <v>5</v>
      </c>
      <c r="H9" s="18">
        <v>5</v>
      </c>
      <c r="I9" s="38"/>
      <c r="J9" s="18"/>
      <c r="K9" s="344"/>
      <c r="L9" s="345"/>
      <c r="M9" s="14" t="s">
        <v>44</v>
      </c>
      <c r="N9" s="18">
        <v>65</v>
      </c>
      <c r="O9" s="18">
        <v>65</v>
      </c>
      <c r="P9" s="21" t="s">
        <v>36</v>
      </c>
      <c r="Q9" s="16" t="s">
        <v>37</v>
      </c>
      <c r="R9" s="22"/>
    </row>
    <row r="10" spans="1:18">
      <c r="A10" s="14" t="s">
        <v>45</v>
      </c>
      <c r="B10" s="15" t="s">
        <v>39</v>
      </c>
      <c r="C10" s="15"/>
      <c r="D10" s="16" t="s">
        <v>28</v>
      </c>
      <c r="E10" s="17"/>
      <c r="F10" s="16" t="s">
        <v>29</v>
      </c>
      <c r="G10" s="23">
        <v>18.8</v>
      </c>
      <c r="H10" s="23">
        <v>1</v>
      </c>
      <c r="I10" s="39">
        <v>10</v>
      </c>
      <c r="J10" s="23">
        <v>0</v>
      </c>
      <c r="K10" s="344"/>
      <c r="L10" s="345"/>
      <c r="M10" s="14" t="s">
        <v>44</v>
      </c>
      <c r="N10" s="18">
        <v>65</v>
      </c>
      <c r="O10" s="18">
        <v>60</v>
      </c>
      <c r="P10" s="21" t="s">
        <v>31</v>
      </c>
      <c r="Q10" s="16" t="s">
        <v>32</v>
      </c>
      <c r="R10" s="22" t="s">
        <v>40</v>
      </c>
    </row>
    <row r="11" spans="1:18">
      <c r="A11" s="14" t="s">
        <v>46</v>
      </c>
      <c r="B11" s="15" t="s">
        <v>47</v>
      </c>
      <c r="C11" s="15" t="s">
        <v>28</v>
      </c>
      <c r="D11" s="16"/>
      <c r="E11" s="17" t="s">
        <v>28</v>
      </c>
      <c r="F11" s="16" t="s">
        <v>34</v>
      </c>
      <c r="G11" s="23">
        <v>6.5</v>
      </c>
      <c r="H11" s="23">
        <v>21.5</v>
      </c>
      <c r="I11" s="39"/>
      <c r="J11" s="23"/>
      <c r="K11" s="344"/>
      <c r="L11" s="345"/>
      <c r="M11" s="14" t="s">
        <v>35</v>
      </c>
      <c r="N11" s="18">
        <v>62.666666599999999</v>
      </c>
      <c r="O11" s="18">
        <v>61.333300000000001</v>
      </c>
      <c r="P11" s="21" t="s">
        <v>36</v>
      </c>
      <c r="Q11" s="16" t="s">
        <v>37</v>
      </c>
      <c r="R11" s="22" t="s">
        <v>40</v>
      </c>
    </row>
    <row r="12" spans="1:18">
      <c r="A12" s="14" t="s">
        <v>48</v>
      </c>
      <c r="B12" s="15" t="s">
        <v>42</v>
      </c>
      <c r="C12" s="15"/>
      <c r="D12" s="16" t="s">
        <v>28</v>
      </c>
      <c r="E12" s="17"/>
      <c r="F12" s="16" t="s">
        <v>43</v>
      </c>
      <c r="G12" s="18"/>
      <c r="H12" s="18"/>
      <c r="I12" s="38" t="s">
        <v>154</v>
      </c>
      <c r="J12" s="18" t="s">
        <v>154</v>
      </c>
      <c r="K12" s="344"/>
      <c r="L12" s="345"/>
      <c r="M12" s="14" t="s">
        <v>44</v>
      </c>
      <c r="N12" s="18">
        <v>65</v>
      </c>
      <c r="O12" s="18">
        <v>65</v>
      </c>
      <c r="P12" s="21" t="s">
        <v>31</v>
      </c>
      <c r="Q12" s="16" t="s">
        <v>32</v>
      </c>
      <c r="R12" s="22"/>
    </row>
    <row r="13" spans="1:18">
      <c r="A13" s="14" t="s">
        <v>49</v>
      </c>
      <c r="B13" s="15" t="s">
        <v>50</v>
      </c>
      <c r="C13" s="15"/>
      <c r="D13" s="16" t="s">
        <v>28</v>
      </c>
      <c r="E13" s="17"/>
      <c r="F13" s="16" t="s">
        <v>34</v>
      </c>
      <c r="G13" s="23">
        <v>2</v>
      </c>
      <c r="H13" s="23">
        <v>20</v>
      </c>
      <c r="I13" s="39">
        <v>2</v>
      </c>
      <c r="J13" s="23">
        <v>4</v>
      </c>
      <c r="K13" s="344"/>
      <c r="L13" s="345"/>
      <c r="M13" s="14" t="s">
        <v>44</v>
      </c>
      <c r="N13" s="18">
        <v>63</v>
      </c>
      <c r="O13" s="18">
        <v>62</v>
      </c>
      <c r="P13" s="21" t="s">
        <v>51</v>
      </c>
      <c r="Q13" s="16" t="s">
        <v>52</v>
      </c>
      <c r="R13" s="22"/>
    </row>
    <row r="14" spans="1:18">
      <c r="A14" s="14" t="s">
        <v>53</v>
      </c>
      <c r="B14" s="15" t="s">
        <v>54</v>
      </c>
      <c r="C14" s="15" t="s">
        <v>28</v>
      </c>
      <c r="D14" s="16"/>
      <c r="E14" s="17"/>
      <c r="F14" s="16" t="s">
        <v>34</v>
      </c>
      <c r="G14" s="23">
        <v>5.2</v>
      </c>
      <c r="H14" s="23">
        <v>17.7</v>
      </c>
      <c r="I14" s="39"/>
      <c r="J14" s="23"/>
      <c r="K14" s="344"/>
      <c r="L14" s="345"/>
      <c r="M14" s="14" t="s">
        <v>44</v>
      </c>
      <c r="N14" s="18">
        <v>65</v>
      </c>
      <c r="O14" s="18">
        <v>65</v>
      </c>
      <c r="P14" s="21" t="s">
        <v>36</v>
      </c>
      <c r="Q14" s="16" t="s">
        <v>37</v>
      </c>
      <c r="R14" s="22" t="s">
        <v>40</v>
      </c>
    </row>
    <row r="15" spans="1:18">
      <c r="A15" s="14" t="s">
        <v>55</v>
      </c>
      <c r="B15" s="15" t="s">
        <v>54</v>
      </c>
      <c r="C15" s="15" t="s">
        <v>56</v>
      </c>
      <c r="D15" s="16"/>
      <c r="E15" s="17"/>
      <c r="F15" s="16" t="s">
        <v>34</v>
      </c>
      <c r="G15" s="23">
        <v>6.8</v>
      </c>
      <c r="H15" s="23">
        <v>9.9</v>
      </c>
      <c r="I15" s="39"/>
      <c r="J15" s="23"/>
      <c r="K15" s="344"/>
      <c r="L15" s="345"/>
      <c r="M15" s="14" t="s">
        <v>35</v>
      </c>
      <c r="N15" s="18">
        <v>61.16666</v>
      </c>
      <c r="O15" s="18">
        <v>61.16666</v>
      </c>
      <c r="P15" s="21" t="s">
        <v>57</v>
      </c>
      <c r="Q15" s="16" t="s">
        <v>37</v>
      </c>
      <c r="R15" s="22" t="s">
        <v>40</v>
      </c>
    </row>
    <row r="16" spans="1:18">
      <c r="A16" s="14" t="s">
        <v>58</v>
      </c>
      <c r="B16" s="15" t="s">
        <v>27</v>
      </c>
      <c r="C16" s="15" t="s">
        <v>59</v>
      </c>
      <c r="D16" s="16"/>
      <c r="E16" s="17" t="s">
        <v>28</v>
      </c>
      <c r="F16" s="16" t="s">
        <v>34</v>
      </c>
      <c r="G16" s="23">
        <v>9.8000000000000007</v>
      </c>
      <c r="H16" s="23">
        <v>9.8000000000000007</v>
      </c>
      <c r="I16" s="39"/>
      <c r="J16" s="23"/>
      <c r="K16" s="344"/>
      <c r="L16" s="345"/>
      <c r="M16" s="14" t="s">
        <v>35</v>
      </c>
      <c r="N16" s="18">
        <v>65.249999999999986</v>
      </c>
      <c r="O16" s="18">
        <v>65.249999999999986</v>
      </c>
      <c r="P16" s="21" t="s">
        <v>59</v>
      </c>
      <c r="Q16" s="16" t="s">
        <v>37</v>
      </c>
      <c r="R16" s="22"/>
    </row>
    <row r="17" spans="1:18">
      <c r="A17" s="14" t="s">
        <v>60</v>
      </c>
      <c r="B17" s="15" t="s">
        <v>54</v>
      </c>
      <c r="C17" s="15" t="s">
        <v>28</v>
      </c>
      <c r="D17" s="16"/>
      <c r="E17" s="17"/>
      <c r="F17" s="16" t="s">
        <v>34</v>
      </c>
      <c r="G17" s="23">
        <v>6.7</v>
      </c>
      <c r="H17" s="23">
        <v>13.3</v>
      </c>
      <c r="I17" s="39"/>
      <c r="J17" s="23"/>
      <c r="K17" s="344"/>
      <c r="L17" s="345"/>
      <c r="M17" s="14" t="s">
        <v>35</v>
      </c>
      <c r="N17" s="18">
        <v>65</v>
      </c>
      <c r="O17" s="18">
        <v>65</v>
      </c>
      <c r="P17" s="21" t="s">
        <v>36</v>
      </c>
      <c r="Q17" s="16" t="s">
        <v>37</v>
      </c>
      <c r="R17" s="22" t="s">
        <v>40</v>
      </c>
    </row>
    <row r="18" spans="1:18">
      <c r="A18" s="14" t="s">
        <v>61</v>
      </c>
      <c r="B18" s="15"/>
      <c r="C18" s="15" t="s">
        <v>28</v>
      </c>
      <c r="D18" s="16"/>
      <c r="E18" s="17"/>
      <c r="F18" s="16" t="s">
        <v>34</v>
      </c>
      <c r="G18" s="23">
        <v>10</v>
      </c>
      <c r="H18" s="23">
        <v>24</v>
      </c>
      <c r="I18" s="39"/>
      <c r="J18" s="23"/>
      <c r="K18" s="344"/>
      <c r="L18" s="345"/>
      <c r="M18" s="14" t="s">
        <v>35</v>
      </c>
      <c r="N18" s="18">
        <v>64.5</v>
      </c>
      <c r="O18" s="18">
        <v>64.5</v>
      </c>
      <c r="P18" s="21" t="s">
        <v>36</v>
      </c>
      <c r="Q18" s="16" t="s">
        <v>37</v>
      </c>
      <c r="R18" s="22"/>
    </row>
    <row r="19" spans="1:18">
      <c r="A19" s="14" t="s">
        <v>62</v>
      </c>
      <c r="B19" s="15" t="s">
        <v>63</v>
      </c>
      <c r="C19" s="15" t="s">
        <v>28</v>
      </c>
      <c r="D19" s="16"/>
      <c r="E19" s="17"/>
      <c r="F19" s="16" t="s">
        <v>29</v>
      </c>
      <c r="G19" s="18" t="s">
        <v>154</v>
      </c>
      <c r="H19" s="18" t="s">
        <v>154</v>
      </c>
      <c r="I19" s="38">
        <v>4</v>
      </c>
      <c r="J19" s="18">
        <v>8</v>
      </c>
      <c r="K19" s="344"/>
      <c r="L19" s="345"/>
      <c r="M19" s="14" t="s">
        <v>44</v>
      </c>
      <c r="N19" s="18">
        <v>67</v>
      </c>
      <c r="O19" s="18">
        <v>67</v>
      </c>
      <c r="P19" s="21" t="s">
        <v>36</v>
      </c>
      <c r="Q19" s="16" t="s">
        <v>32</v>
      </c>
      <c r="R19" s="22"/>
    </row>
    <row r="20" spans="1:18">
      <c r="A20" s="14" t="s">
        <v>64</v>
      </c>
      <c r="B20" s="15" t="s">
        <v>50</v>
      </c>
      <c r="C20" s="15"/>
      <c r="D20" s="16"/>
      <c r="E20" s="17" t="s">
        <v>28</v>
      </c>
      <c r="F20" s="16" t="s">
        <v>34</v>
      </c>
      <c r="G20" s="18" t="s">
        <v>154</v>
      </c>
      <c r="H20" s="18" t="s">
        <v>154</v>
      </c>
      <c r="I20" s="38"/>
      <c r="J20" s="18"/>
      <c r="K20" s="344"/>
      <c r="L20" s="345"/>
      <c r="M20" s="14" t="s">
        <v>35</v>
      </c>
      <c r="N20" s="18">
        <v>66</v>
      </c>
      <c r="O20" s="18">
        <v>66</v>
      </c>
      <c r="P20" s="17"/>
      <c r="Q20" s="16"/>
      <c r="R20" s="22"/>
    </row>
    <row r="21" spans="1:18">
      <c r="A21" s="14" t="s">
        <v>65</v>
      </c>
      <c r="B21" s="15" t="s">
        <v>50</v>
      </c>
      <c r="C21" s="15"/>
      <c r="D21" s="16" t="s">
        <v>28</v>
      </c>
      <c r="E21" s="17"/>
      <c r="F21" s="16" t="s">
        <v>43</v>
      </c>
      <c r="G21" s="23">
        <v>3.9</v>
      </c>
      <c r="H21" s="23">
        <v>3.1</v>
      </c>
      <c r="I21" s="39">
        <v>5</v>
      </c>
      <c r="J21" s="23">
        <v>15</v>
      </c>
      <c r="K21" s="344"/>
      <c r="L21" s="345"/>
      <c r="M21" s="14" t="s">
        <v>44</v>
      </c>
      <c r="N21" s="18">
        <v>67</v>
      </c>
      <c r="O21" s="18">
        <v>62</v>
      </c>
      <c r="P21" s="21" t="s">
        <v>31</v>
      </c>
      <c r="Q21" s="16" t="s">
        <v>32</v>
      </c>
      <c r="R21" s="22"/>
    </row>
    <row r="22" spans="1:18">
      <c r="A22" s="14" t="s">
        <v>66</v>
      </c>
      <c r="B22" s="15" t="s">
        <v>27</v>
      </c>
      <c r="C22" s="15"/>
      <c r="D22" s="16" t="s">
        <v>67</v>
      </c>
      <c r="E22" s="17"/>
      <c r="F22" s="16">
        <v>2</v>
      </c>
      <c r="G22" s="23">
        <v>9.1999999999999993</v>
      </c>
      <c r="H22" s="23">
        <v>23.8</v>
      </c>
      <c r="I22" s="39"/>
      <c r="J22" s="23"/>
      <c r="K22" s="344"/>
      <c r="L22" s="345"/>
      <c r="M22" s="14" t="s">
        <v>35</v>
      </c>
      <c r="N22" s="18">
        <v>66.25</v>
      </c>
      <c r="O22" s="18">
        <v>62.25</v>
      </c>
      <c r="P22" s="21" t="s">
        <v>67</v>
      </c>
      <c r="Q22" s="16" t="s">
        <v>37</v>
      </c>
      <c r="R22" s="22"/>
    </row>
    <row r="23" spans="1:18">
      <c r="A23" s="14" t="s">
        <v>68</v>
      </c>
      <c r="B23" s="15" t="s">
        <v>50</v>
      </c>
      <c r="C23" s="15" t="s">
        <v>28</v>
      </c>
      <c r="D23" s="16"/>
      <c r="E23" s="17"/>
      <c r="F23" s="16" t="s">
        <v>34</v>
      </c>
      <c r="G23" s="23">
        <v>8.4</v>
      </c>
      <c r="H23" s="23">
        <v>8.4</v>
      </c>
      <c r="I23" s="39"/>
      <c r="J23" s="23"/>
      <c r="K23" s="344"/>
      <c r="L23" s="345"/>
      <c r="M23" s="14" t="s">
        <v>44</v>
      </c>
      <c r="N23" s="18">
        <v>65</v>
      </c>
      <c r="O23" s="18">
        <v>65</v>
      </c>
      <c r="P23" s="21" t="s">
        <v>36</v>
      </c>
      <c r="Q23" s="16" t="s">
        <v>37</v>
      </c>
      <c r="R23" s="22"/>
    </row>
    <row r="24" spans="1:18">
      <c r="A24" s="14" t="s">
        <v>69</v>
      </c>
      <c r="B24" s="15" t="s">
        <v>42</v>
      </c>
      <c r="C24" s="15" t="s">
        <v>28</v>
      </c>
      <c r="D24" s="16"/>
      <c r="E24" s="17"/>
      <c r="F24" s="16" t="s">
        <v>34</v>
      </c>
      <c r="G24" s="23">
        <v>4.5</v>
      </c>
      <c r="H24" s="23">
        <v>4.5</v>
      </c>
      <c r="I24" s="39"/>
      <c r="J24" s="23"/>
      <c r="K24" s="344"/>
      <c r="L24" s="345"/>
      <c r="M24" s="14" t="s">
        <v>35</v>
      </c>
      <c r="N24" s="18">
        <v>61</v>
      </c>
      <c r="O24" s="18">
        <v>61</v>
      </c>
      <c r="P24" s="21" t="s">
        <v>36</v>
      </c>
      <c r="Q24" s="16" t="s">
        <v>37</v>
      </c>
      <c r="R24" s="22"/>
    </row>
    <row r="25" spans="1:18">
      <c r="A25" s="14" t="s">
        <v>70</v>
      </c>
      <c r="B25" s="15" t="s">
        <v>71</v>
      </c>
      <c r="C25" s="15" t="s">
        <v>28</v>
      </c>
      <c r="D25" s="16"/>
      <c r="E25" s="17"/>
      <c r="F25" s="16" t="s">
        <v>34</v>
      </c>
      <c r="G25" s="23">
        <v>8</v>
      </c>
      <c r="H25" s="23">
        <v>8</v>
      </c>
      <c r="I25" s="39"/>
      <c r="J25" s="23"/>
      <c r="K25" s="344"/>
      <c r="L25" s="345"/>
      <c r="M25" s="14" t="s">
        <v>44</v>
      </c>
      <c r="N25" s="18">
        <v>65</v>
      </c>
      <c r="O25" s="18">
        <v>65</v>
      </c>
      <c r="P25" s="21" t="s">
        <v>36</v>
      </c>
      <c r="Q25" s="16" t="s">
        <v>37</v>
      </c>
      <c r="R25" s="22" t="s">
        <v>40</v>
      </c>
    </row>
    <row r="26" spans="1:18">
      <c r="A26" s="14" t="s">
        <v>72</v>
      </c>
      <c r="B26" s="15" t="s">
        <v>54</v>
      </c>
      <c r="C26" s="15"/>
      <c r="D26" s="16" t="s">
        <v>28</v>
      </c>
      <c r="E26" s="17"/>
      <c r="F26" s="16" t="s">
        <v>29</v>
      </c>
      <c r="G26" s="18"/>
      <c r="H26" s="18"/>
      <c r="I26" s="38">
        <v>1.125</v>
      </c>
      <c r="J26" s="18">
        <v>5.15</v>
      </c>
      <c r="K26" s="344"/>
      <c r="L26" s="345"/>
      <c r="M26" s="14" t="s">
        <v>44</v>
      </c>
      <c r="N26" s="18">
        <v>65</v>
      </c>
      <c r="O26" s="18">
        <v>65</v>
      </c>
      <c r="P26" s="21" t="s">
        <v>31</v>
      </c>
      <c r="Q26" s="16" t="s">
        <v>32</v>
      </c>
      <c r="R26" s="22" t="s">
        <v>40</v>
      </c>
    </row>
    <row r="27" spans="1:18">
      <c r="A27" s="14" t="s">
        <v>73</v>
      </c>
      <c r="B27" s="15" t="s">
        <v>50</v>
      </c>
      <c r="C27" s="15" t="s">
        <v>28</v>
      </c>
      <c r="D27" s="16"/>
      <c r="E27" s="17"/>
      <c r="F27" s="16" t="s">
        <v>29</v>
      </c>
      <c r="G27" s="23">
        <v>17.899999999999999</v>
      </c>
      <c r="H27" s="23">
        <v>0</v>
      </c>
      <c r="I27" s="39" t="s">
        <v>154</v>
      </c>
      <c r="J27" s="23" t="s">
        <v>154</v>
      </c>
      <c r="K27" s="344"/>
      <c r="L27" s="345"/>
      <c r="M27" s="14" t="s">
        <v>35</v>
      </c>
      <c r="N27" s="18">
        <v>65</v>
      </c>
      <c r="O27" s="18">
        <v>65</v>
      </c>
      <c r="P27" s="21" t="s">
        <v>36</v>
      </c>
      <c r="Q27" s="16" t="s">
        <v>32</v>
      </c>
      <c r="R27" s="22"/>
    </row>
    <row r="28" spans="1:18">
      <c r="A28" s="14" t="s">
        <v>74</v>
      </c>
      <c r="B28" s="15" t="s">
        <v>50</v>
      </c>
      <c r="C28" s="15"/>
      <c r="D28" s="16"/>
      <c r="E28" s="17" t="s">
        <v>28</v>
      </c>
      <c r="F28" s="16">
        <v>1</v>
      </c>
      <c r="G28" s="18"/>
      <c r="H28" s="18"/>
      <c r="I28" s="38"/>
      <c r="J28" s="18"/>
      <c r="K28" s="344"/>
      <c r="L28" s="345"/>
      <c r="M28" s="14" t="s">
        <v>75</v>
      </c>
      <c r="N28" s="18">
        <v>65</v>
      </c>
      <c r="O28" s="18">
        <v>65</v>
      </c>
      <c r="P28" s="17"/>
      <c r="Q28" s="16"/>
      <c r="R28" s="22"/>
    </row>
    <row r="29" spans="1:18">
      <c r="A29" s="14" t="s">
        <v>76</v>
      </c>
      <c r="B29" s="15" t="s">
        <v>54</v>
      </c>
      <c r="C29" s="15"/>
      <c r="D29" s="16" t="s">
        <v>77</v>
      </c>
      <c r="E29" s="17" t="s">
        <v>28</v>
      </c>
      <c r="F29" s="16" t="s">
        <v>43</v>
      </c>
      <c r="G29" s="23" t="s">
        <v>154</v>
      </c>
      <c r="H29" s="23" t="s">
        <v>154</v>
      </c>
      <c r="I29" s="39">
        <v>0</v>
      </c>
      <c r="J29" s="23">
        <v>2</v>
      </c>
      <c r="K29" s="344"/>
      <c r="L29" s="345"/>
      <c r="M29" s="14" t="s">
        <v>35</v>
      </c>
      <c r="N29" s="18">
        <v>67</v>
      </c>
      <c r="O29" s="18">
        <v>67</v>
      </c>
      <c r="P29" s="21" t="s">
        <v>78</v>
      </c>
      <c r="Q29" s="16" t="s">
        <v>52</v>
      </c>
      <c r="R29" s="22" t="s">
        <v>40</v>
      </c>
    </row>
    <row r="30" spans="1:18">
      <c r="A30" s="14" t="s">
        <v>79</v>
      </c>
      <c r="B30" s="15"/>
      <c r="C30" s="15"/>
      <c r="D30" s="16"/>
      <c r="E30" s="17"/>
      <c r="F30" s="16"/>
      <c r="G30" s="23">
        <v>8</v>
      </c>
      <c r="H30" s="23">
        <v>11.2</v>
      </c>
      <c r="I30" s="39"/>
      <c r="J30" s="23"/>
      <c r="K30" s="344"/>
      <c r="L30" s="345"/>
      <c r="M30" s="14"/>
      <c r="N30" s="18"/>
      <c r="O30" s="18"/>
      <c r="P30" s="21"/>
      <c r="Q30" s="16"/>
      <c r="R30" s="22"/>
    </row>
    <row r="31" spans="1:18">
      <c r="A31" s="14" t="s">
        <v>80</v>
      </c>
      <c r="B31" s="15" t="s">
        <v>54</v>
      </c>
      <c r="C31" s="15"/>
      <c r="D31" s="16" t="s">
        <v>77</v>
      </c>
      <c r="E31" s="17"/>
      <c r="F31" s="16" t="s">
        <v>34</v>
      </c>
      <c r="G31" s="18">
        <v>9.8000000000000007</v>
      </c>
      <c r="H31" s="18">
        <v>9.8000000000000007</v>
      </c>
      <c r="I31" s="38" t="s">
        <v>154</v>
      </c>
      <c r="J31" s="18" t="s">
        <v>154</v>
      </c>
      <c r="K31" s="344"/>
      <c r="L31" s="345"/>
      <c r="M31" s="14" t="s">
        <v>35</v>
      </c>
      <c r="N31" s="18">
        <v>65</v>
      </c>
      <c r="O31" s="18">
        <v>60</v>
      </c>
      <c r="P31" s="21" t="s">
        <v>78</v>
      </c>
      <c r="Q31" s="16" t="s">
        <v>52</v>
      </c>
      <c r="R31" s="22" t="s">
        <v>40</v>
      </c>
    </row>
    <row r="32" spans="1:18">
      <c r="A32" s="14" t="s">
        <v>81</v>
      </c>
      <c r="B32" s="15" t="s">
        <v>54</v>
      </c>
      <c r="C32" s="15" t="s">
        <v>28</v>
      </c>
      <c r="D32" s="16"/>
      <c r="E32" s="17"/>
      <c r="F32" s="16" t="s">
        <v>34</v>
      </c>
      <c r="G32" s="18" t="s">
        <v>154</v>
      </c>
      <c r="H32" s="18" t="s">
        <v>154</v>
      </c>
      <c r="I32" s="38"/>
      <c r="J32" s="18"/>
      <c r="K32" s="344"/>
      <c r="L32" s="345"/>
      <c r="M32" s="14" t="s">
        <v>35</v>
      </c>
      <c r="N32" s="18">
        <v>65</v>
      </c>
      <c r="O32" s="18">
        <v>65</v>
      </c>
      <c r="P32" s="21" t="s">
        <v>36</v>
      </c>
      <c r="Q32" s="16" t="s">
        <v>37</v>
      </c>
      <c r="R32" s="22" t="s">
        <v>40</v>
      </c>
    </row>
    <row r="33" spans="1:18">
      <c r="A33" s="14" t="s">
        <v>82</v>
      </c>
      <c r="B33" s="15" t="s">
        <v>54</v>
      </c>
      <c r="C33" s="15" t="s">
        <v>59</v>
      </c>
      <c r="D33" s="16" t="s">
        <v>28</v>
      </c>
      <c r="E33" s="17"/>
      <c r="F33" s="16" t="s">
        <v>34</v>
      </c>
      <c r="G33" s="18">
        <v>4</v>
      </c>
      <c r="H33" s="18">
        <v>14</v>
      </c>
      <c r="I33" s="38">
        <v>0</v>
      </c>
      <c r="J33" s="18">
        <v>4</v>
      </c>
      <c r="K33" s="344"/>
      <c r="L33" s="345"/>
      <c r="M33" s="14" t="s">
        <v>35</v>
      </c>
      <c r="N33" s="18">
        <v>62</v>
      </c>
      <c r="O33" s="18">
        <v>61.25</v>
      </c>
      <c r="P33" s="21" t="s">
        <v>51</v>
      </c>
      <c r="Q33" s="16" t="s">
        <v>52</v>
      </c>
      <c r="R33" s="22" t="s">
        <v>40</v>
      </c>
    </row>
    <row r="34" spans="1:18">
      <c r="A34" s="14" t="s">
        <v>83</v>
      </c>
      <c r="B34" s="15" t="s">
        <v>54</v>
      </c>
      <c r="C34" s="15" t="s">
        <v>28</v>
      </c>
      <c r="D34" s="16"/>
      <c r="E34" s="17"/>
      <c r="F34" s="16" t="s">
        <v>34</v>
      </c>
      <c r="G34" s="18">
        <v>15.5</v>
      </c>
      <c r="H34" s="18">
        <v>8.9</v>
      </c>
      <c r="I34" s="38"/>
      <c r="J34" s="18"/>
      <c r="K34" s="344"/>
      <c r="L34" s="345"/>
      <c r="M34" s="14" t="s">
        <v>35</v>
      </c>
      <c r="N34" s="18">
        <v>65</v>
      </c>
      <c r="O34" s="18">
        <v>65</v>
      </c>
      <c r="P34" s="21" t="s">
        <v>36</v>
      </c>
      <c r="Q34" s="16" t="s">
        <v>37</v>
      </c>
      <c r="R34" s="22" t="s">
        <v>40</v>
      </c>
    </row>
    <row r="35" spans="1:18">
      <c r="A35" s="14" t="s">
        <v>84</v>
      </c>
      <c r="B35" s="15" t="s">
        <v>54</v>
      </c>
      <c r="C35" s="15" t="s">
        <v>28</v>
      </c>
      <c r="D35" s="16"/>
      <c r="E35" s="17"/>
      <c r="F35" s="16" t="s">
        <v>34</v>
      </c>
      <c r="G35" s="23">
        <v>4.7</v>
      </c>
      <c r="H35" s="23">
        <v>23.6</v>
      </c>
      <c r="I35" s="39"/>
      <c r="J35" s="23"/>
      <c r="K35" s="344"/>
      <c r="L35" s="345"/>
      <c r="M35" s="14" t="s">
        <v>35</v>
      </c>
      <c r="N35" s="18">
        <v>65</v>
      </c>
      <c r="O35" s="18">
        <v>65</v>
      </c>
      <c r="P35" s="21" t="s">
        <v>36</v>
      </c>
      <c r="Q35" s="16" t="s">
        <v>37</v>
      </c>
      <c r="R35" s="22" t="s">
        <v>40</v>
      </c>
    </row>
    <row r="36" spans="1:18">
      <c r="A36" s="14" t="s">
        <v>85</v>
      </c>
      <c r="B36" s="15" t="s">
        <v>54</v>
      </c>
      <c r="C36" s="15"/>
      <c r="D36" s="16" t="s">
        <v>77</v>
      </c>
      <c r="E36" s="17"/>
      <c r="F36" s="16" t="s">
        <v>43</v>
      </c>
      <c r="G36" s="23">
        <v>7</v>
      </c>
      <c r="H36" s="23">
        <v>11.4</v>
      </c>
      <c r="I36" s="39">
        <v>2.5</v>
      </c>
      <c r="J36" s="23">
        <v>0</v>
      </c>
      <c r="K36" s="344"/>
      <c r="L36" s="345"/>
      <c r="M36" s="14" t="s">
        <v>44</v>
      </c>
      <c r="N36" s="18">
        <v>65</v>
      </c>
      <c r="O36" s="18">
        <v>65</v>
      </c>
      <c r="P36" s="21" t="s">
        <v>78</v>
      </c>
      <c r="Q36" s="16" t="s">
        <v>52</v>
      </c>
      <c r="R36" s="22" t="s">
        <v>40</v>
      </c>
    </row>
    <row r="37" spans="1:18">
      <c r="A37" s="14" t="s">
        <v>86</v>
      </c>
      <c r="B37" s="15" t="s">
        <v>39</v>
      </c>
      <c r="C37" s="15" t="s">
        <v>28</v>
      </c>
      <c r="D37" s="16"/>
      <c r="E37" s="17"/>
      <c r="F37" s="16" t="s">
        <v>43</v>
      </c>
      <c r="G37" s="23">
        <v>4.9000000000000004</v>
      </c>
      <c r="H37" s="23">
        <v>4.9000000000000004</v>
      </c>
      <c r="I37" s="39" t="s">
        <v>154</v>
      </c>
      <c r="J37" s="23" t="s">
        <v>154</v>
      </c>
      <c r="K37" s="344"/>
      <c r="L37" s="345"/>
      <c r="M37" s="14" t="s">
        <v>44</v>
      </c>
      <c r="N37" s="18">
        <v>65</v>
      </c>
      <c r="O37" s="18">
        <v>64</v>
      </c>
      <c r="P37" s="21" t="s">
        <v>36</v>
      </c>
      <c r="Q37" s="16" t="s">
        <v>52</v>
      </c>
      <c r="R37" s="22" t="s">
        <v>40</v>
      </c>
    </row>
    <row r="38" spans="1:18">
      <c r="A38" s="14" t="s">
        <v>87</v>
      </c>
      <c r="B38" s="15" t="s">
        <v>54</v>
      </c>
      <c r="C38" s="15" t="s">
        <v>28</v>
      </c>
      <c r="D38" s="16"/>
      <c r="E38" s="17"/>
      <c r="F38" s="16" t="s">
        <v>34</v>
      </c>
      <c r="G38" s="23">
        <v>9</v>
      </c>
      <c r="H38" s="23">
        <v>11</v>
      </c>
      <c r="I38" s="39"/>
      <c r="J38" s="23"/>
      <c r="K38" s="344"/>
      <c r="L38" s="345"/>
      <c r="M38" s="14" t="s">
        <v>44</v>
      </c>
      <c r="N38" s="18">
        <v>60</v>
      </c>
      <c r="O38" s="18">
        <v>58</v>
      </c>
      <c r="P38" s="21" t="s">
        <v>36</v>
      </c>
      <c r="Q38" s="16" t="s">
        <v>37</v>
      </c>
      <c r="R38" s="22" t="s">
        <v>40</v>
      </c>
    </row>
    <row r="39" spans="1:18">
      <c r="A39" s="14" t="s">
        <v>88</v>
      </c>
      <c r="B39" s="15" t="s">
        <v>71</v>
      </c>
      <c r="C39" s="15" t="s">
        <v>28</v>
      </c>
      <c r="D39" s="16"/>
      <c r="E39" s="17" t="s">
        <v>28</v>
      </c>
      <c r="F39" s="36" t="s">
        <v>34</v>
      </c>
      <c r="G39" s="18" t="s">
        <v>154</v>
      </c>
      <c r="H39" s="18" t="s">
        <v>154</v>
      </c>
      <c r="I39" s="38"/>
      <c r="J39" s="18"/>
      <c r="K39" s="344"/>
      <c r="L39" s="345"/>
      <c r="M39" s="14" t="s">
        <v>35</v>
      </c>
      <c r="N39" s="18">
        <v>65</v>
      </c>
      <c r="O39" s="18">
        <v>62.2</v>
      </c>
      <c r="P39" s="21" t="s">
        <v>36</v>
      </c>
      <c r="Q39" s="16" t="s">
        <v>37</v>
      </c>
      <c r="R39" s="22" t="s">
        <v>40</v>
      </c>
    </row>
    <row r="40" spans="1:18" ht="13.5" thickBot="1">
      <c r="A40" s="24" t="s">
        <v>89</v>
      </c>
      <c r="B40" s="25"/>
      <c r="C40" s="25" t="s">
        <v>28</v>
      </c>
      <c r="D40" s="26"/>
      <c r="E40" s="27" t="s">
        <v>28</v>
      </c>
      <c r="F40" s="26" t="s">
        <v>34</v>
      </c>
      <c r="G40" s="28">
        <v>4.2</v>
      </c>
      <c r="H40" s="28">
        <v>6.2</v>
      </c>
      <c r="I40" s="40"/>
      <c r="J40" s="28"/>
      <c r="K40" s="346"/>
      <c r="L40" s="347"/>
      <c r="M40" s="24" t="s">
        <v>35</v>
      </c>
      <c r="N40" s="28">
        <v>66</v>
      </c>
      <c r="O40" s="28">
        <v>66</v>
      </c>
      <c r="P40" s="27" t="s">
        <v>36</v>
      </c>
      <c r="Q40" s="26" t="s">
        <v>37</v>
      </c>
      <c r="R40" s="31"/>
    </row>
    <row r="42" spans="1:18">
      <c r="A42" t="s">
        <v>90</v>
      </c>
      <c r="D42" s="21"/>
    </row>
    <row r="43" spans="1:18">
      <c r="A43" t="s">
        <v>91</v>
      </c>
      <c r="D43" s="21"/>
    </row>
    <row r="44" spans="1:18">
      <c r="A44" t="s">
        <v>92</v>
      </c>
      <c r="D44" s="21"/>
    </row>
    <row r="45" spans="1:18">
      <c r="A45" t="s">
        <v>93</v>
      </c>
    </row>
    <row r="46" spans="1:18">
      <c r="A46" t="s">
        <v>155</v>
      </c>
    </row>
    <row r="48" spans="1:18">
      <c r="A48" t="s">
        <v>384</v>
      </c>
    </row>
    <row r="50" spans="1:1">
      <c r="A50" t="s">
        <v>579</v>
      </c>
    </row>
  </sheetData>
  <mergeCells count="18">
    <mergeCell ref="F4:F5"/>
    <mergeCell ref="G4:H4"/>
    <mergeCell ref="G3:J3"/>
    <mergeCell ref="I4:J4"/>
    <mergeCell ref="B3:D3"/>
    <mergeCell ref="A4:A5"/>
    <mergeCell ref="B4:B5"/>
    <mergeCell ref="C4:C5"/>
    <mergeCell ref="D4:D5"/>
    <mergeCell ref="E4:E5"/>
    <mergeCell ref="N4:O4"/>
    <mergeCell ref="K6:L40"/>
    <mergeCell ref="Q4:Q5"/>
    <mergeCell ref="R4:R5"/>
    <mergeCell ref="N3:O3"/>
    <mergeCell ref="K3:L3"/>
    <mergeCell ref="K4:L4"/>
    <mergeCell ref="M4:M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election activeCell="C3" sqref="C3"/>
    </sheetView>
  </sheetViews>
  <sheetFormatPr baseColWidth="10" defaultColWidth="11.42578125" defaultRowHeight="12.75"/>
  <cols>
    <col min="1" max="1" width="14.5703125" customWidth="1"/>
    <col min="2" max="4" width="17.42578125" customWidth="1"/>
  </cols>
  <sheetData>
    <row r="1" spans="1:4" ht="15">
      <c r="A1" s="84" t="s">
        <v>464</v>
      </c>
    </row>
    <row r="2" spans="1:4" ht="15.75" thickBot="1">
      <c r="A2" s="75"/>
    </row>
    <row r="3" spans="1:4" ht="51.75" thickBot="1">
      <c r="A3" s="65" t="s">
        <v>1</v>
      </c>
      <c r="B3" s="65"/>
      <c r="C3" s="34" t="s">
        <v>190</v>
      </c>
      <c r="D3" s="34" t="s">
        <v>191</v>
      </c>
    </row>
    <row r="4" spans="1:4">
      <c r="A4" s="348"/>
      <c r="B4" s="358" t="s">
        <v>392</v>
      </c>
      <c r="C4" s="380"/>
      <c r="D4" s="359"/>
    </row>
    <row r="5" spans="1:4" ht="35.25" customHeight="1" thickBot="1">
      <c r="A5" s="349"/>
      <c r="B5" s="364"/>
      <c r="C5" s="381"/>
      <c r="D5" s="361"/>
    </row>
    <row r="6" spans="1:4" ht="24.75" customHeight="1" thickBot="1">
      <c r="A6" s="78" t="s">
        <v>12</v>
      </c>
      <c r="B6" s="3" t="s">
        <v>240</v>
      </c>
      <c r="C6" s="3" t="s">
        <v>137</v>
      </c>
      <c r="D6" s="3" t="s">
        <v>138</v>
      </c>
    </row>
    <row r="7" spans="1:4">
      <c r="A7" s="6" t="s">
        <v>26</v>
      </c>
      <c r="B7" s="8">
        <v>2012</v>
      </c>
      <c r="C7" s="12">
        <v>13.26248</v>
      </c>
      <c r="D7" s="66">
        <v>13.086309999999999</v>
      </c>
    </row>
    <row r="8" spans="1:4">
      <c r="A8" s="14" t="s">
        <v>33</v>
      </c>
      <c r="B8" s="16">
        <v>2012</v>
      </c>
      <c r="C8" s="18" t="s">
        <v>154</v>
      </c>
      <c r="D8" s="68" t="s">
        <v>154</v>
      </c>
    </row>
    <row r="9" spans="1:4">
      <c r="A9" s="14" t="s">
        <v>38</v>
      </c>
      <c r="B9" s="16">
        <v>2012</v>
      </c>
      <c r="C9" s="18">
        <v>11.09808</v>
      </c>
      <c r="D9" s="68">
        <v>11.46068</v>
      </c>
    </row>
    <row r="10" spans="1:4">
      <c r="A10" s="14" t="s">
        <v>41</v>
      </c>
      <c r="B10" s="16">
        <v>2012</v>
      </c>
      <c r="C10" s="18" t="s">
        <v>154</v>
      </c>
      <c r="D10" s="68" t="s">
        <v>154</v>
      </c>
    </row>
    <row r="11" spans="1:4">
      <c r="A11" s="14" t="s">
        <v>45</v>
      </c>
      <c r="B11" s="16">
        <v>2010</v>
      </c>
      <c r="C11" s="18">
        <v>9.6828500000000002</v>
      </c>
      <c r="D11" s="68">
        <v>9.8994900000000001</v>
      </c>
    </row>
    <row r="12" spans="1:4">
      <c r="A12" s="14" t="s">
        <v>46</v>
      </c>
      <c r="B12" s="16">
        <v>2012</v>
      </c>
      <c r="C12" s="18">
        <v>12.03811</v>
      </c>
      <c r="D12" s="68">
        <v>12.49057</v>
      </c>
    </row>
    <row r="13" spans="1:4">
      <c r="A13" s="14" t="s">
        <v>48</v>
      </c>
      <c r="B13" s="16">
        <v>2008</v>
      </c>
      <c r="C13" s="18">
        <v>12.805759999999999</v>
      </c>
      <c r="D13" s="68">
        <v>12.65413</v>
      </c>
    </row>
    <row r="14" spans="1:4">
      <c r="A14" s="14" t="s">
        <v>49</v>
      </c>
      <c r="B14" s="16">
        <v>2000</v>
      </c>
      <c r="C14" s="18">
        <v>12.053459999999999</v>
      </c>
      <c r="D14" s="68">
        <v>11.859249999999999</v>
      </c>
    </row>
    <row r="15" spans="1:4">
      <c r="A15" s="14" t="s">
        <v>53</v>
      </c>
      <c r="B15" s="16">
        <v>2012</v>
      </c>
      <c r="C15" s="18" t="s">
        <v>154</v>
      </c>
      <c r="D15" s="68" t="s">
        <v>154</v>
      </c>
    </row>
    <row r="16" spans="1:4">
      <c r="A16" s="14" t="s">
        <v>55</v>
      </c>
      <c r="B16" s="16">
        <v>2012</v>
      </c>
      <c r="C16" s="18">
        <v>10.9589</v>
      </c>
      <c r="D16" s="68">
        <v>11.326589999999999</v>
      </c>
    </row>
    <row r="17" spans="1:4">
      <c r="A17" s="14" t="s">
        <v>58</v>
      </c>
      <c r="B17" s="16">
        <v>2012</v>
      </c>
      <c r="C17" s="18">
        <v>12.99173</v>
      </c>
      <c r="D17" s="68">
        <v>13.73305</v>
      </c>
    </row>
    <row r="18" spans="1:4">
      <c r="A18" s="14" t="s">
        <v>60</v>
      </c>
      <c r="B18" s="16">
        <v>2010</v>
      </c>
      <c r="C18" s="18">
        <v>9.8425899999999995</v>
      </c>
      <c r="D18" s="68">
        <v>10.49485</v>
      </c>
    </row>
    <row r="19" spans="1:4">
      <c r="A19" s="14" t="s">
        <v>61</v>
      </c>
      <c r="B19" s="16">
        <v>2005</v>
      </c>
      <c r="C19" s="18">
        <v>10.374040000000001</v>
      </c>
      <c r="D19" s="68">
        <v>11.21772</v>
      </c>
    </row>
    <row r="20" spans="1:4">
      <c r="A20" s="14" t="s">
        <v>62</v>
      </c>
      <c r="B20" s="16">
        <v>2012</v>
      </c>
      <c r="C20" s="18" t="s">
        <v>154</v>
      </c>
      <c r="D20" s="68" t="s">
        <v>154</v>
      </c>
    </row>
    <row r="21" spans="1:4">
      <c r="A21" s="14" t="s">
        <v>64</v>
      </c>
      <c r="B21" s="16">
        <v>2012</v>
      </c>
      <c r="C21" s="18" t="s">
        <v>154</v>
      </c>
      <c r="D21" s="68" t="s">
        <v>154</v>
      </c>
    </row>
    <row r="22" spans="1:4">
      <c r="A22" s="14" t="s">
        <v>65</v>
      </c>
      <c r="B22" s="16">
        <v>2012</v>
      </c>
      <c r="C22" s="18">
        <v>12.529809999999999</v>
      </c>
      <c r="D22" s="68">
        <v>12.560689999999999</v>
      </c>
    </row>
    <row r="23" spans="1:4">
      <c r="A23" s="14" t="s">
        <v>66</v>
      </c>
      <c r="B23" s="16">
        <v>2012</v>
      </c>
      <c r="C23" s="18">
        <v>9.71373</v>
      </c>
      <c r="D23" s="68">
        <v>10.19262</v>
      </c>
    </row>
    <row r="24" spans="1:4">
      <c r="A24" s="14" t="s">
        <v>68</v>
      </c>
      <c r="B24" s="16">
        <v>2012</v>
      </c>
      <c r="C24" s="18" t="s">
        <v>154</v>
      </c>
      <c r="D24" s="68" t="s">
        <v>154</v>
      </c>
    </row>
    <row r="25" spans="1:4">
      <c r="A25" s="14" t="s">
        <v>69</v>
      </c>
      <c r="B25" s="16">
        <v>2010</v>
      </c>
      <c r="C25" s="18">
        <v>11.01741</v>
      </c>
      <c r="D25" s="68">
        <v>12.56635</v>
      </c>
    </row>
    <row r="26" spans="1:4">
      <c r="A26" s="14" t="s">
        <v>70</v>
      </c>
      <c r="B26" s="16">
        <v>2007</v>
      </c>
      <c r="C26" s="18">
        <v>11.34526</v>
      </c>
      <c r="D26" s="68">
        <v>12.06856</v>
      </c>
    </row>
    <row r="27" spans="1:4">
      <c r="A27" s="14" t="s">
        <v>72</v>
      </c>
      <c r="B27" s="16">
        <v>2012</v>
      </c>
      <c r="C27" s="18">
        <v>8.1885899999999996</v>
      </c>
      <c r="D27" s="68">
        <v>8.7892100000000006</v>
      </c>
    </row>
    <row r="28" spans="1:4">
      <c r="A28" s="14" t="s">
        <v>73</v>
      </c>
      <c r="B28" s="16">
        <v>2012</v>
      </c>
      <c r="C28" s="18">
        <v>11.61511</v>
      </c>
      <c r="D28" s="68">
        <v>12.17535</v>
      </c>
    </row>
    <row r="29" spans="1:4">
      <c r="A29" s="14" t="s">
        <v>74</v>
      </c>
      <c r="B29" s="16">
        <v>2012</v>
      </c>
      <c r="C29" s="18" t="s">
        <v>154</v>
      </c>
      <c r="D29" s="68" t="s">
        <v>154</v>
      </c>
    </row>
    <row r="30" spans="1:4">
      <c r="A30" s="14" t="s">
        <v>76</v>
      </c>
      <c r="B30" s="16">
        <v>2007</v>
      </c>
      <c r="C30" s="18">
        <v>12.38322</v>
      </c>
      <c r="D30" s="68">
        <v>12.41897</v>
      </c>
    </row>
    <row r="31" spans="1:4">
      <c r="A31" s="14" t="s">
        <v>79</v>
      </c>
      <c r="B31" s="16"/>
      <c r="C31" s="18">
        <f>AVERAGE(C7:C30,C32:C41)</f>
        <v>11.160782962962962</v>
      </c>
      <c r="D31" s="68">
        <f>AVERAGE(D7:D30,D32:D41)</f>
        <v>11.576802962962962</v>
      </c>
    </row>
    <row r="32" spans="1:4">
      <c r="A32" s="14" t="s">
        <v>80</v>
      </c>
      <c r="B32" s="16">
        <v>2012</v>
      </c>
      <c r="C32" s="18">
        <v>11.746079999999999</v>
      </c>
      <c r="D32" s="68">
        <v>11.91169</v>
      </c>
    </row>
    <row r="33" spans="1:4">
      <c r="A33" s="14" t="s">
        <v>81</v>
      </c>
      <c r="B33" s="16">
        <v>2012</v>
      </c>
      <c r="C33" s="18">
        <v>8.1139299999999999</v>
      </c>
      <c r="D33" s="68">
        <v>8.3904300000000003</v>
      </c>
    </row>
    <row r="34" spans="1:4">
      <c r="A34" s="14" t="s">
        <v>82</v>
      </c>
      <c r="B34" s="16">
        <v>2001</v>
      </c>
      <c r="C34" s="18">
        <v>10.0924</v>
      </c>
      <c r="D34" s="68">
        <v>10.15184</v>
      </c>
    </row>
    <row r="35" spans="1:4">
      <c r="A35" s="14" t="s">
        <v>83</v>
      </c>
      <c r="B35" s="16">
        <v>2012</v>
      </c>
      <c r="C35" s="18">
        <v>11.77336</v>
      </c>
      <c r="D35" s="68">
        <v>12.01896</v>
      </c>
    </row>
    <row r="36" spans="1:4">
      <c r="A36" s="14" t="s">
        <v>84</v>
      </c>
      <c r="B36" s="16">
        <v>2012</v>
      </c>
      <c r="C36" s="18">
        <v>9.3596199999999996</v>
      </c>
      <c r="D36" s="68">
        <v>9.8184000000000005</v>
      </c>
    </row>
    <row r="37" spans="1:4">
      <c r="A37" s="14" t="s">
        <v>85</v>
      </c>
      <c r="B37" s="16">
        <v>2012</v>
      </c>
      <c r="C37" s="18">
        <v>12.234030000000001</v>
      </c>
      <c r="D37" s="68">
        <v>11.951029999999999</v>
      </c>
    </row>
    <row r="38" spans="1:4">
      <c r="A38" s="14" t="s">
        <v>86</v>
      </c>
      <c r="B38" s="16">
        <v>2009</v>
      </c>
      <c r="C38" s="18">
        <v>12.861700000000001</v>
      </c>
      <c r="D38" s="68">
        <v>14.090199999999999</v>
      </c>
    </row>
    <row r="39" spans="1:4">
      <c r="A39" s="14" t="s">
        <v>87</v>
      </c>
      <c r="B39" s="16">
        <v>2012</v>
      </c>
      <c r="C39" s="18">
        <v>6.6513999999999998</v>
      </c>
      <c r="D39" s="68">
        <v>8.4904600000000006</v>
      </c>
    </row>
    <row r="40" spans="1:4">
      <c r="A40" s="14" t="s">
        <v>88</v>
      </c>
      <c r="B40" s="16">
        <v>2011</v>
      </c>
      <c r="C40" s="18">
        <v>13.640969999999999</v>
      </c>
      <c r="D40" s="68">
        <v>13.871460000000001</v>
      </c>
    </row>
    <row r="41" spans="1:4" ht="13.5" thickBot="1">
      <c r="A41" s="24" t="s">
        <v>89</v>
      </c>
      <c r="B41" s="26">
        <v>2009</v>
      </c>
      <c r="C41" s="28">
        <v>12.966519999999999</v>
      </c>
      <c r="D41" s="70">
        <v>12.884819999999999</v>
      </c>
    </row>
    <row r="43" spans="1:4">
      <c r="A43" t="s">
        <v>391</v>
      </c>
    </row>
    <row r="44" spans="1:4">
      <c r="A44" t="s">
        <v>390</v>
      </c>
    </row>
    <row r="45" spans="1:4">
      <c r="A45" s="99" t="s">
        <v>389</v>
      </c>
    </row>
    <row r="47" spans="1:4">
      <c r="A47" t="s">
        <v>384</v>
      </c>
    </row>
  </sheetData>
  <mergeCells count="2">
    <mergeCell ref="A4:A5"/>
    <mergeCell ref="B4:D5"/>
  </mergeCells>
  <hyperlinks>
    <hyperlink ref="A45"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workbookViewId="0">
      <selection activeCell="H1" sqref="H1"/>
    </sheetView>
  </sheetViews>
  <sheetFormatPr baseColWidth="10" defaultColWidth="9.140625" defaultRowHeight="12.75"/>
  <cols>
    <col min="1" max="1" width="15.85546875" customWidth="1"/>
  </cols>
  <sheetData>
    <row r="1" spans="1:15" ht="15">
      <c r="A1" s="98" t="s">
        <v>463</v>
      </c>
    </row>
    <row r="2" spans="1:15">
      <c r="A2" s="97" t="s">
        <v>388</v>
      </c>
    </row>
    <row r="3" spans="1:15" ht="13.5" thickBot="1"/>
    <row r="4" spans="1:15" ht="24.75" customHeight="1" thickBot="1">
      <c r="A4" s="93" t="s">
        <v>12</v>
      </c>
      <c r="B4" s="61">
        <v>2000</v>
      </c>
      <c r="C4" s="61">
        <v>2001</v>
      </c>
      <c r="D4" s="61">
        <v>2002</v>
      </c>
      <c r="E4" s="61">
        <v>2003</v>
      </c>
      <c r="F4" s="61">
        <v>2004</v>
      </c>
      <c r="G4" s="61">
        <v>2005</v>
      </c>
      <c r="H4" s="61">
        <v>2006</v>
      </c>
      <c r="I4" s="61">
        <v>2007</v>
      </c>
      <c r="J4" s="61">
        <v>2008</v>
      </c>
      <c r="K4" s="61">
        <v>2009</v>
      </c>
      <c r="L4" s="61">
        <v>2010</v>
      </c>
      <c r="M4" s="61">
        <v>2011</v>
      </c>
      <c r="N4" s="61">
        <v>2012</v>
      </c>
      <c r="O4" s="62">
        <v>2013</v>
      </c>
    </row>
    <row r="5" spans="1:15">
      <c r="A5" s="20" t="s">
        <v>26</v>
      </c>
      <c r="B5" s="284">
        <v>17.2</v>
      </c>
      <c r="C5" s="284">
        <v>14.3</v>
      </c>
      <c r="D5" s="284">
        <v>15</v>
      </c>
      <c r="E5" s="284">
        <v>13</v>
      </c>
      <c r="F5" s="284">
        <v>14.4</v>
      </c>
      <c r="G5" s="284">
        <v>15.8</v>
      </c>
      <c r="H5" s="284">
        <v>16.7</v>
      </c>
      <c r="I5" s="284">
        <v>15.4</v>
      </c>
      <c r="J5" s="284">
        <v>11.9</v>
      </c>
      <c r="K5" s="284">
        <v>16.399999999999999</v>
      </c>
      <c r="L5" s="284">
        <v>14</v>
      </c>
      <c r="M5" s="284">
        <v>16</v>
      </c>
      <c r="N5" s="284">
        <v>13.8</v>
      </c>
      <c r="O5" s="285">
        <v>18</v>
      </c>
    </row>
    <row r="6" spans="1:15">
      <c r="A6" s="20" t="s">
        <v>33</v>
      </c>
      <c r="B6" s="284">
        <v>23.1</v>
      </c>
      <c r="C6" s="284">
        <v>22.8</v>
      </c>
      <c r="D6" s="284">
        <v>24.5</v>
      </c>
      <c r="E6" s="284">
        <v>21.1</v>
      </c>
      <c r="F6" s="284">
        <v>22.4</v>
      </c>
      <c r="G6" s="284">
        <v>22</v>
      </c>
      <c r="H6" s="284">
        <v>21.9</v>
      </c>
      <c r="I6" s="284">
        <v>21.6</v>
      </c>
      <c r="J6" s="284">
        <v>20.9</v>
      </c>
      <c r="K6" s="284">
        <v>19.399999999999999</v>
      </c>
      <c r="L6" s="284">
        <v>19.2</v>
      </c>
      <c r="M6" s="284">
        <v>18.600000000000001</v>
      </c>
      <c r="N6" s="284">
        <v>18.2</v>
      </c>
      <c r="O6" s="285" t="s">
        <v>154</v>
      </c>
    </row>
    <row r="7" spans="1:15">
      <c r="A7" s="20" t="s">
        <v>38</v>
      </c>
      <c r="B7" s="284">
        <v>13.6</v>
      </c>
      <c r="C7" s="284">
        <v>13.2</v>
      </c>
      <c r="D7" s="284">
        <v>11.6</v>
      </c>
      <c r="E7" s="284">
        <v>15.2</v>
      </c>
      <c r="F7" s="284">
        <v>11.8</v>
      </c>
      <c r="G7" s="284">
        <v>11.5</v>
      </c>
      <c r="H7" s="284">
        <v>10.3</v>
      </c>
      <c r="I7" s="284">
        <v>9.9</v>
      </c>
      <c r="J7" s="284">
        <v>8.9</v>
      </c>
      <c r="K7" s="284">
        <v>7.5</v>
      </c>
      <c r="L7" s="284">
        <v>7</v>
      </c>
      <c r="M7" s="284">
        <v>5.8</v>
      </c>
      <c r="N7" s="284">
        <v>6.4</v>
      </c>
      <c r="O7" s="285" t="s">
        <v>154</v>
      </c>
    </row>
    <row r="8" spans="1:15">
      <c r="A8" s="20" t="s">
        <v>41</v>
      </c>
      <c r="B8" s="284">
        <v>23.9</v>
      </c>
      <c r="C8" s="284">
        <v>24.4</v>
      </c>
      <c r="D8" s="284">
        <v>24</v>
      </c>
      <c r="E8" s="284">
        <v>22.5</v>
      </c>
      <c r="F8" s="284">
        <v>22.7</v>
      </c>
      <c r="G8" s="284">
        <v>21.3</v>
      </c>
      <c r="H8" s="284">
        <v>21.2</v>
      </c>
      <c r="I8" s="284">
        <v>20.8</v>
      </c>
      <c r="J8" s="284">
        <v>20.5</v>
      </c>
      <c r="K8" s="284">
        <v>19.8</v>
      </c>
      <c r="L8" s="284">
        <v>18.8</v>
      </c>
      <c r="M8" s="284">
        <v>19.2</v>
      </c>
      <c r="N8" s="284">
        <v>18.8</v>
      </c>
      <c r="O8" s="285">
        <v>19</v>
      </c>
    </row>
    <row r="9" spans="1:15">
      <c r="A9" s="20" t="s">
        <v>45</v>
      </c>
      <c r="B9" s="284" t="s">
        <v>154</v>
      </c>
      <c r="C9" s="284" t="s">
        <v>154</v>
      </c>
      <c r="D9" s="284" t="s">
        <v>154</v>
      </c>
      <c r="E9" s="284" t="s">
        <v>154</v>
      </c>
      <c r="F9" s="284" t="s">
        <v>154</v>
      </c>
      <c r="G9" s="284" t="s">
        <v>154</v>
      </c>
      <c r="H9" s="284">
        <v>4</v>
      </c>
      <c r="I9" s="284" t="s">
        <v>154</v>
      </c>
      <c r="J9" s="284" t="s">
        <v>154</v>
      </c>
      <c r="K9" s="284">
        <v>9.1</v>
      </c>
      <c r="L9" s="284" t="s">
        <v>154</v>
      </c>
      <c r="M9" s="284">
        <v>16</v>
      </c>
      <c r="N9" s="284" t="s">
        <v>154</v>
      </c>
      <c r="O9" s="285" t="s">
        <v>154</v>
      </c>
    </row>
    <row r="10" spans="1:15">
      <c r="A10" s="20" t="s">
        <v>46</v>
      </c>
      <c r="B10" s="284">
        <v>19.100000000000001</v>
      </c>
      <c r="C10" s="284">
        <v>17</v>
      </c>
      <c r="D10" s="284">
        <v>16.100000000000001</v>
      </c>
      <c r="E10" s="284">
        <v>15.8</v>
      </c>
      <c r="F10" s="284">
        <v>16.3</v>
      </c>
      <c r="G10" s="284">
        <v>16.100000000000001</v>
      </c>
      <c r="H10" s="284">
        <v>15.5</v>
      </c>
      <c r="I10" s="284">
        <v>17.100000000000001</v>
      </c>
      <c r="J10" s="284">
        <v>18</v>
      </c>
      <c r="K10" s="284">
        <v>15.3</v>
      </c>
      <c r="L10" s="284">
        <v>16</v>
      </c>
      <c r="M10" s="284">
        <v>16.5</v>
      </c>
      <c r="N10" s="284">
        <v>15.4</v>
      </c>
      <c r="O10" s="285">
        <v>15.5</v>
      </c>
    </row>
    <row r="11" spans="1:15">
      <c r="A11" s="20" t="s">
        <v>48</v>
      </c>
      <c r="B11" s="284">
        <v>14.7</v>
      </c>
      <c r="C11" s="284">
        <v>14.5</v>
      </c>
      <c r="D11" s="284">
        <v>13.7</v>
      </c>
      <c r="E11" s="284">
        <v>12.3</v>
      </c>
      <c r="F11" s="284">
        <v>12.3</v>
      </c>
      <c r="G11" s="284">
        <v>12</v>
      </c>
      <c r="H11" s="284">
        <v>12.8</v>
      </c>
      <c r="I11" s="284">
        <v>9.1999999999999993</v>
      </c>
      <c r="J11" s="284">
        <v>12.3</v>
      </c>
      <c r="K11" s="284">
        <v>12.1</v>
      </c>
      <c r="L11" s="284">
        <v>11.8</v>
      </c>
      <c r="M11" s="284">
        <v>8.8000000000000007</v>
      </c>
      <c r="N11" s="284">
        <v>7.8</v>
      </c>
      <c r="O11" s="285" t="s">
        <v>154</v>
      </c>
    </row>
    <row r="12" spans="1:15">
      <c r="A12" s="20" t="s">
        <v>49</v>
      </c>
      <c r="B12" s="284" t="s">
        <v>154</v>
      </c>
      <c r="C12" s="284" t="s">
        <v>154</v>
      </c>
      <c r="D12" s="284">
        <v>24</v>
      </c>
      <c r="E12" s="284" t="s">
        <v>154</v>
      </c>
      <c r="F12" s="284" t="s">
        <v>154</v>
      </c>
      <c r="G12" s="284" t="s">
        <v>154</v>
      </c>
      <c r="H12" s="284">
        <v>28.1</v>
      </c>
      <c r="I12" s="284" t="s">
        <v>154</v>
      </c>
      <c r="J12" s="284" t="s">
        <v>154</v>
      </c>
      <c r="K12" s="284" t="s">
        <v>154</v>
      </c>
      <c r="L12" s="284">
        <v>31.5</v>
      </c>
      <c r="M12" s="284" t="s">
        <v>154</v>
      </c>
      <c r="N12" s="284" t="s">
        <v>154</v>
      </c>
      <c r="O12" s="285" t="s">
        <v>154</v>
      </c>
    </row>
    <row r="13" spans="1:15">
      <c r="A13" s="20" t="s">
        <v>53</v>
      </c>
      <c r="B13" s="284">
        <v>20.399999999999999</v>
      </c>
      <c r="C13" s="284">
        <v>21.2</v>
      </c>
      <c r="D13" s="284">
        <v>20.399999999999999</v>
      </c>
      <c r="E13" s="284">
        <v>20.100000000000001</v>
      </c>
      <c r="F13" s="284">
        <v>20</v>
      </c>
      <c r="G13" s="284">
        <v>18.899999999999999</v>
      </c>
      <c r="H13" s="284">
        <v>19.399999999999999</v>
      </c>
      <c r="I13" s="284">
        <v>21.4</v>
      </c>
      <c r="J13" s="284">
        <v>21.2</v>
      </c>
      <c r="K13" s="284">
        <v>19.7</v>
      </c>
      <c r="L13" s="284">
        <v>18.899999999999999</v>
      </c>
      <c r="M13" s="284">
        <v>18.600000000000001</v>
      </c>
      <c r="N13" s="284">
        <v>18.7</v>
      </c>
      <c r="O13" s="285" t="s">
        <v>154</v>
      </c>
    </row>
    <row r="14" spans="1:15">
      <c r="A14" s="20" t="s">
        <v>55</v>
      </c>
      <c r="B14" s="284">
        <v>14.6</v>
      </c>
      <c r="C14" s="284">
        <v>15.1</v>
      </c>
      <c r="D14" s="284">
        <v>15.2</v>
      </c>
      <c r="E14" s="284">
        <v>15.1</v>
      </c>
      <c r="F14" s="284">
        <v>15</v>
      </c>
      <c r="G14" s="284">
        <v>14.4</v>
      </c>
      <c r="H14" s="284">
        <v>14</v>
      </c>
      <c r="I14" s="284">
        <v>14</v>
      </c>
      <c r="J14" s="284">
        <v>14.3</v>
      </c>
      <c r="K14" s="284">
        <v>14</v>
      </c>
      <c r="L14" s="284">
        <v>14.1</v>
      </c>
      <c r="M14" s="284" t="s">
        <v>154</v>
      </c>
      <c r="N14" s="284" t="s">
        <v>154</v>
      </c>
      <c r="O14" s="285" t="s">
        <v>154</v>
      </c>
    </row>
    <row r="15" spans="1:15">
      <c r="A15" s="20" t="s">
        <v>58</v>
      </c>
      <c r="B15" s="284">
        <v>20.100000000000001</v>
      </c>
      <c r="C15" s="284">
        <v>19.3</v>
      </c>
      <c r="D15" s="284">
        <v>19</v>
      </c>
      <c r="E15" s="284">
        <v>20.3</v>
      </c>
      <c r="F15" s="284">
        <v>22.9</v>
      </c>
      <c r="G15" s="284">
        <v>17.100000000000001</v>
      </c>
      <c r="H15" s="284">
        <v>19.5</v>
      </c>
      <c r="I15" s="284">
        <v>17.3</v>
      </c>
      <c r="J15" s="284">
        <v>17.899999999999999</v>
      </c>
      <c r="K15" s="284">
        <v>17.600000000000001</v>
      </c>
      <c r="L15" s="284">
        <v>16.899999999999999</v>
      </c>
      <c r="M15" s="284">
        <v>16.600000000000001</v>
      </c>
      <c r="N15" s="284" t="s">
        <v>154</v>
      </c>
      <c r="O15" s="285" t="s">
        <v>154</v>
      </c>
    </row>
    <row r="16" spans="1:15">
      <c r="A16" s="20" t="s">
        <v>60</v>
      </c>
      <c r="B16" s="284" t="s">
        <v>154</v>
      </c>
      <c r="C16" s="284" t="s">
        <v>154</v>
      </c>
      <c r="D16" s="284" t="s">
        <v>154</v>
      </c>
      <c r="E16" s="284" t="s">
        <v>154</v>
      </c>
      <c r="F16" s="284">
        <v>13.9</v>
      </c>
      <c r="G16" s="284">
        <v>16.7</v>
      </c>
      <c r="H16" s="284">
        <v>11.9</v>
      </c>
      <c r="I16" s="284">
        <v>11.6</v>
      </c>
      <c r="J16" s="284">
        <v>9.5</v>
      </c>
      <c r="K16" s="284">
        <v>9.6</v>
      </c>
      <c r="L16" s="284">
        <v>12.2</v>
      </c>
      <c r="M16" s="284">
        <v>10.7</v>
      </c>
      <c r="N16" s="284">
        <v>6.9</v>
      </c>
      <c r="O16" s="285" t="s">
        <v>154</v>
      </c>
    </row>
    <row r="17" spans="1:15">
      <c r="A17" s="20" t="s">
        <v>61</v>
      </c>
      <c r="B17" s="284">
        <v>14.1</v>
      </c>
      <c r="C17" s="284">
        <v>13.7</v>
      </c>
      <c r="D17" s="284">
        <v>9.1</v>
      </c>
      <c r="E17" s="284">
        <v>1.5</v>
      </c>
      <c r="F17" s="284">
        <v>3</v>
      </c>
      <c r="G17" s="284">
        <v>4</v>
      </c>
      <c r="H17" s="284">
        <v>0.4</v>
      </c>
      <c r="I17" s="284">
        <v>3.6</v>
      </c>
      <c r="J17" s="284">
        <v>2.2000000000000002</v>
      </c>
      <c r="K17" s="284">
        <v>3.9</v>
      </c>
      <c r="L17" s="284">
        <v>6.4</v>
      </c>
      <c r="M17" s="284">
        <v>6.9</v>
      </c>
      <c r="N17" s="284" t="s">
        <v>154</v>
      </c>
      <c r="O17" s="285">
        <v>8.6999999999999993</v>
      </c>
    </row>
    <row r="18" spans="1:15">
      <c r="A18" s="20" t="s">
        <v>62</v>
      </c>
      <c r="B18" s="284" t="s">
        <v>154</v>
      </c>
      <c r="C18" s="284" t="s">
        <v>154</v>
      </c>
      <c r="D18" s="284" t="s">
        <v>154</v>
      </c>
      <c r="E18" s="284" t="s">
        <v>154</v>
      </c>
      <c r="F18" s="284">
        <v>19.2</v>
      </c>
      <c r="G18" s="284">
        <v>13.2</v>
      </c>
      <c r="H18" s="284">
        <v>12.4</v>
      </c>
      <c r="I18" s="284">
        <v>15.9</v>
      </c>
      <c r="J18" s="284">
        <v>13.3</v>
      </c>
      <c r="K18" s="284">
        <v>16</v>
      </c>
      <c r="L18" s="284">
        <v>14.3</v>
      </c>
      <c r="M18" s="284">
        <v>14.1</v>
      </c>
      <c r="N18" s="284" t="s">
        <v>154</v>
      </c>
      <c r="O18" s="285" t="s">
        <v>154</v>
      </c>
    </row>
    <row r="19" spans="1:15">
      <c r="A19" s="20" t="s">
        <v>64</v>
      </c>
      <c r="B19" s="284">
        <v>19.7</v>
      </c>
      <c r="C19" s="284" t="s">
        <v>154</v>
      </c>
      <c r="D19" s="284" t="s">
        <v>154</v>
      </c>
      <c r="E19" s="284">
        <v>19.7</v>
      </c>
      <c r="F19" s="284">
        <v>18.2</v>
      </c>
      <c r="G19" s="284">
        <v>13.8</v>
      </c>
      <c r="H19" s="284">
        <v>14.4</v>
      </c>
      <c r="I19" s="284">
        <v>18</v>
      </c>
      <c r="J19" s="284">
        <v>15</v>
      </c>
      <c r="K19" s="284">
        <v>14.9</v>
      </c>
      <c r="L19" s="284">
        <v>12.8</v>
      </c>
      <c r="M19" s="284">
        <v>10.4</v>
      </c>
      <c r="N19" s="284">
        <v>8.3000000000000007</v>
      </c>
      <c r="O19" s="285">
        <v>12.8</v>
      </c>
    </row>
    <row r="20" spans="1:15">
      <c r="A20" s="20" t="s">
        <v>65</v>
      </c>
      <c r="B20" s="284" t="s">
        <v>154</v>
      </c>
      <c r="C20" s="284">
        <v>28.1</v>
      </c>
      <c r="D20" s="284">
        <v>24.5</v>
      </c>
      <c r="E20" s="284">
        <v>24.6</v>
      </c>
      <c r="F20" s="284">
        <v>25.5</v>
      </c>
      <c r="G20" s="284">
        <v>22.4</v>
      </c>
      <c r="H20" s="284">
        <v>22</v>
      </c>
      <c r="I20" s="284">
        <v>21.2</v>
      </c>
      <c r="J20" s="284">
        <v>22</v>
      </c>
      <c r="K20" s="284">
        <v>20.3</v>
      </c>
      <c r="L20" s="284">
        <v>20.7</v>
      </c>
      <c r="M20" s="284">
        <v>21.8</v>
      </c>
      <c r="N20" s="284" t="s">
        <v>154</v>
      </c>
      <c r="O20" s="285" t="s">
        <v>154</v>
      </c>
    </row>
    <row r="21" spans="1:15">
      <c r="A21" s="20" t="s">
        <v>66</v>
      </c>
      <c r="B21" s="284">
        <v>7.4</v>
      </c>
      <c r="C21" s="284" t="s">
        <v>154</v>
      </c>
      <c r="D21" s="284">
        <v>11</v>
      </c>
      <c r="E21" s="284" t="s">
        <v>154</v>
      </c>
      <c r="F21" s="284">
        <v>6.7</v>
      </c>
      <c r="G21" s="284" t="s">
        <v>154</v>
      </c>
      <c r="H21" s="284">
        <v>6.9</v>
      </c>
      <c r="I21" s="284" t="s">
        <v>154</v>
      </c>
      <c r="J21" s="284">
        <v>11.8</v>
      </c>
      <c r="K21" s="284" t="s">
        <v>154</v>
      </c>
      <c r="L21" s="284">
        <v>11.1</v>
      </c>
      <c r="M21" s="284" t="s">
        <v>154</v>
      </c>
      <c r="N21" s="284">
        <v>11.1</v>
      </c>
      <c r="O21" s="285" t="s">
        <v>154</v>
      </c>
    </row>
    <row r="22" spans="1:15">
      <c r="A22" s="20" t="s">
        <v>68</v>
      </c>
      <c r="B22" s="284">
        <v>33.9</v>
      </c>
      <c r="C22" s="284">
        <v>33.9</v>
      </c>
      <c r="D22" s="284">
        <v>32.5</v>
      </c>
      <c r="E22" s="284">
        <v>32</v>
      </c>
      <c r="F22" s="284">
        <v>31.1</v>
      </c>
      <c r="G22" s="284">
        <v>32.799999999999997</v>
      </c>
      <c r="H22" s="284">
        <v>33</v>
      </c>
      <c r="I22" s="284">
        <v>31.7</v>
      </c>
      <c r="J22" s="284">
        <v>30.7</v>
      </c>
      <c r="K22" s="284">
        <v>28.3</v>
      </c>
      <c r="L22" s="284">
        <v>28.7</v>
      </c>
      <c r="M22" s="284">
        <v>27.4</v>
      </c>
      <c r="N22" s="284">
        <v>26.5</v>
      </c>
      <c r="O22" s="285">
        <v>26.6</v>
      </c>
    </row>
    <row r="23" spans="1:15">
      <c r="A23" s="20" t="s">
        <v>69</v>
      </c>
      <c r="B23" s="284">
        <v>41.8</v>
      </c>
      <c r="C23" s="284">
        <v>40.5</v>
      </c>
      <c r="D23" s="284">
        <v>41.1</v>
      </c>
      <c r="E23" s="284">
        <v>40.1</v>
      </c>
      <c r="F23" s="284">
        <v>39.6</v>
      </c>
      <c r="G23" s="284">
        <v>39.6</v>
      </c>
      <c r="H23" s="284">
        <v>39.799999999999997</v>
      </c>
      <c r="I23" s="284">
        <v>38.200000000000003</v>
      </c>
      <c r="J23" s="284">
        <v>39</v>
      </c>
      <c r="K23" s="284">
        <v>38.6</v>
      </c>
      <c r="L23" s="284">
        <v>39.6</v>
      </c>
      <c r="M23" s="284">
        <v>36.6</v>
      </c>
      <c r="N23" s="284">
        <v>36.299999999999997</v>
      </c>
      <c r="O23" s="285">
        <v>36.6</v>
      </c>
    </row>
    <row r="24" spans="1:15">
      <c r="A24" s="20" t="s">
        <v>70</v>
      </c>
      <c r="B24" s="284" t="s">
        <v>154</v>
      </c>
      <c r="C24" s="284" t="s">
        <v>154</v>
      </c>
      <c r="D24" s="284">
        <v>15.5</v>
      </c>
      <c r="E24" s="284" t="s">
        <v>154</v>
      </c>
      <c r="F24" s="284" t="s">
        <v>154</v>
      </c>
      <c r="G24" s="284" t="s">
        <v>154</v>
      </c>
      <c r="H24" s="284" t="s">
        <v>154</v>
      </c>
      <c r="I24" s="284" t="s">
        <v>154</v>
      </c>
      <c r="J24" s="284" t="s">
        <v>154</v>
      </c>
      <c r="K24" s="284" t="s">
        <v>154</v>
      </c>
      <c r="L24" s="284">
        <v>6.5</v>
      </c>
      <c r="M24" s="284" t="s">
        <v>154</v>
      </c>
      <c r="N24" s="284" t="s">
        <v>154</v>
      </c>
      <c r="O24" s="285" t="s">
        <v>154</v>
      </c>
    </row>
    <row r="25" spans="1:15">
      <c r="A25" s="20" t="s">
        <v>72</v>
      </c>
      <c r="B25" s="284" t="s">
        <v>154</v>
      </c>
      <c r="C25" s="284" t="s">
        <v>154</v>
      </c>
      <c r="D25" s="284" t="s">
        <v>154</v>
      </c>
      <c r="E25" s="284" t="s">
        <v>154</v>
      </c>
      <c r="F25" s="284" t="s">
        <v>154</v>
      </c>
      <c r="G25" s="284">
        <v>16.7</v>
      </c>
      <c r="H25" s="284">
        <v>18.600000000000001</v>
      </c>
      <c r="I25" s="284">
        <v>12.5</v>
      </c>
      <c r="J25" s="284">
        <v>22.2</v>
      </c>
      <c r="K25" s="284">
        <v>16.7</v>
      </c>
      <c r="L25" s="284">
        <v>11.6</v>
      </c>
      <c r="M25" s="284">
        <v>10</v>
      </c>
      <c r="N25" s="284">
        <v>13.6</v>
      </c>
      <c r="O25" s="285">
        <v>15.4</v>
      </c>
    </row>
    <row r="26" spans="1:15">
      <c r="A26" s="20" t="s">
        <v>73</v>
      </c>
      <c r="B26" s="284" t="s">
        <v>154</v>
      </c>
      <c r="C26" s="284" t="s">
        <v>154</v>
      </c>
      <c r="D26" s="284">
        <v>18.7</v>
      </c>
      <c r="E26" s="284" t="s">
        <v>154</v>
      </c>
      <c r="F26" s="284" t="s">
        <v>154</v>
      </c>
      <c r="G26" s="284" t="s">
        <v>154</v>
      </c>
      <c r="H26" s="284">
        <v>18.3</v>
      </c>
      <c r="I26" s="284" t="s">
        <v>154</v>
      </c>
      <c r="J26" s="284" t="s">
        <v>154</v>
      </c>
      <c r="K26" s="284" t="s">
        <v>154</v>
      </c>
      <c r="L26" s="284">
        <v>20.5</v>
      </c>
      <c r="M26" s="284" t="s">
        <v>154</v>
      </c>
      <c r="N26" s="284" t="s">
        <v>154</v>
      </c>
      <c r="O26" s="285" t="s">
        <v>154</v>
      </c>
    </row>
    <row r="27" spans="1:15">
      <c r="A27" s="20" t="s">
        <v>74</v>
      </c>
      <c r="B27" s="284">
        <v>7.1</v>
      </c>
      <c r="C27" s="284">
        <v>8.1</v>
      </c>
      <c r="D27" s="284">
        <v>7.5</v>
      </c>
      <c r="E27" s="284">
        <v>7.4</v>
      </c>
      <c r="F27" s="284">
        <v>7.6</v>
      </c>
      <c r="G27" s="284">
        <v>9.6</v>
      </c>
      <c r="H27" s="284">
        <v>9.3000000000000007</v>
      </c>
      <c r="I27" s="284">
        <v>7</v>
      </c>
      <c r="J27" s="284">
        <v>7.8</v>
      </c>
      <c r="K27" s="284">
        <v>7.8</v>
      </c>
      <c r="L27" s="284">
        <v>6.8</v>
      </c>
      <c r="M27" s="284">
        <v>4.2</v>
      </c>
      <c r="N27" s="284">
        <v>6.2</v>
      </c>
      <c r="O27" s="285">
        <v>5.6</v>
      </c>
    </row>
    <row r="28" spans="1:15">
      <c r="A28" s="20" t="s">
        <v>76</v>
      </c>
      <c r="B28" s="284">
        <v>10.199999999999999</v>
      </c>
      <c r="C28" s="284">
        <v>10.7</v>
      </c>
      <c r="D28" s="284">
        <v>10.7</v>
      </c>
      <c r="E28" s="284">
        <v>10.199999999999999</v>
      </c>
      <c r="F28" s="284">
        <v>9.6999999999999993</v>
      </c>
      <c r="G28" s="284">
        <v>9.4</v>
      </c>
      <c r="H28" s="284">
        <v>9.1999999999999993</v>
      </c>
      <c r="I28" s="284">
        <v>9.8000000000000007</v>
      </c>
      <c r="J28" s="284">
        <v>9.1999999999999993</v>
      </c>
      <c r="K28" s="284">
        <v>8.6999999999999993</v>
      </c>
      <c r="L28" s="284">
        <v>8.1</v>
      </c>
      <c r="M28" s="284">
        <v>7.8</v>
      </c>
      <c r="N28" s="284">
        <v>6.4</v>
      </c>
      <c r="O28" s="285">
        <v>7</v>
      </c>
    </row>
    <row r="29" spans="1:15">
      <c r="A29" s="20" t="s">
        <v>79</v>
      </c>
      <c r="B29" s="286">
        <v>18.2</v>
      </c>
      <c r="C29" s="279">
        <v>18.100000000000001</v>
      </c>
      <c r="D29" s="279">
        <v>17.600000000000001</v>
      </c>
      <c r="E29" s="279">
        <v>17.100000000000001</v>
      </c>
      <c r="F29" s="279">
        <v>17</v>
      </c>
      <c r="G29" s="279">
        <v>16.5</v>
      </c>
      <c r="H29" s="279">
        <v>16.100000000000001</v>
      </c>
      <c r="I29" s="279">
        <v>16.2</v>
      </c>
      <c r="J29" s="279">
        <v>16.399999999999999</v>
      </c>
      <c r="K29" s="279">
        <v>15.8</v>
      </c>
      <c r="L29" s="279">
        <v>15.3</v>
      </c>
      <c r="M29" s="279">
        <v>15.3</v>
      </c>
      <c r="N29" s="279">
        <v>15.2</v>
      </c>
      <c r="O29" s="287">
        <v>15.5</v>
      </c>
    </row>
    <row r="30" spans="1:15">
      <c r="A30" s="20" t="s">
        <v>80</v>
      </c>
      <c r="B30" s="284" t="s">
        <v>154</v>
      </c>
      <c r="C30" s="284">
        <v>14.3</v>
      </c>
      <c r="D30" s="284">
        <v>11.3</v>
      </c>
      <c r="E30" s="284" t="s">
        <v>154</v>
      </c>
      <c r="F30" s="284">
        <v>10.6</v>
      </c>
      <c r="G30" s="284" t="s">
        <v>154</v>
      </c>
      <c r="H30" s="284">
        <v>11.4</v>
      </c>
      <c r="I30" s="284" t="s">
        <v>154</v>
      </c>
      <c r="J30" s="284">
        <v>13</v>
      </c>
      <c r="K30" s="284" t="s">
        <v>154</v>
      </c>
      <c r="L30" s="284">
        <v>7.2</v>
      </c>
      <c r="M30" s="284" t="s">
        <v>154</v>
      </c>
      <c r="N30" s="284">
        <v>10.6</v>
      </c>
      <c r="O30" s="285" t="s">
        <v>154</v>
      </c>
    </row>
    <row r="31" spans="1:15">
      <c r="A31" s="20" t="s">
        <v>81</v>
      </c>
      <c r="B31" s="284" t="s">
        <v>154</v>
      </c>
      <c r="C31" s="284" t="s">
        <v>154</v>
      </c>
      <c r="D31" s="284" t="s">
        <v>154</v>
      </c>
      <c r="E31" s="284" t="s">
        <v>154</v>
      </c>
      <c r="F31" s="284">
        <v>13</v>
      </c>
      <c r="G31" s="284">
        <v>16</v>
      </c>
      <c r="H31" s="284">
        <v>14.4</v>
      </c>
      <c r="I31" s="284">
        <v>15.3</v>
      </c>
      <c r="J31" s="284">
        <v>15.6</v>
      </c>
      <c r="K31" s="284" t="s">
        <v>154</v>
      </c>
      <c r="L31" s="284">
        <v>13.5</v>
      </c>
      <c r="M31" s="284">
        <v>15.2</v>
      </c>
      <c r="N31" s="284">
        <v>16.3</v>
      </c>
      <c r="O31" s="285" t="s">
        <v>154</v>
      </c>
    </row>
    <row r="32" spans="1:15">
      <c r="A32" s="20" t="s">
        <v>82</v>
      </c>
      <c r="B32" s="284" t="s">
        <v>154</v>
      </c>
      <c r="C32" s="284" t="s">
        <v>154</v>
      </c>
      <c r="D32" s="284">
        <v>20.399999999999999</v>
      </c>
      <c r="E32" s="284">
        <v>20.7</v>
      </c>
      <c r="F32" s="284">
        <v>20.9</v>
      </c>
      <c r="G32" s="284">
        <v>20.100000000000001</v>
      </c>
      <c r="H32" s="284">
        <v>17.8</v>
      </c>
      <c r="I32" s="284">
        <v>17.5</v>
      </c>
      <c r="J32" s="284">
        <v>16.399999999999999</v>
      </c>
      <c r="K32" s="284">
        <v>16.5</v>
      </c>
      <c r="L32" s="284">
        <v>14.8</v>
      </c>
      <c r="M32" s="284">
        <v>15.4</v>
      </c>
      <c r="N32" s="284">
        <v>16</v>
      </c>
      <c r="O32" s="285">
        <v>14.1</v>
      </c>
    </row>
    <row r="33" spans="1:15">
      <c r="A33" s="20" t="s">
        <v>83</v>
      </c>
      <c r="B33" s="284" t="s">
        <v>154</v>
      </c>
      <c r="C33" s="284" t="s">
        <v>154</v>
      </c>
      <c r="D33" s="284" t="s">
        <v>154</v>
      </c>
      <c r="E33" s="284" t="s">
        <v>154</v>
      </c>
      <c r="F33" s="284" t="s">
        <v>154</v>
      </c>
      <c r="G33" s="284" t="s">
        <v>154</v>
      </c>
      <c r="H33" s="284" t="s">
        <v>154</v>
      </c>
      <c r="I33" s="284" t="s">
        <v>154</v>
      </c>
      <c r="J33" s="284" t="s">
        <v>154</v>
      </c>
      <c r="K33" s="284" t="s">
        <v>154</v>
      </c>
      <c r="L33" s="284">
        <v>11.6</v>
      </c>
      <c r="M33" s="284" t="s">
        <v>154</v>
      </c>
      <c r="N33" s="284" t="s">
        <v>154</v>
      </c>
      <c r="O33" s="285" t="s">
        <v>154</v>
      </c>
    </row>
    <row r="34" spans="1:15">
      <c r="A34" s="20" t="s">
        <v>84</v>
      </c>
      <c r="B34" s="284" t="s">
        <v>154</v>
      </c>
      <c r="C34" s="284" t="s">
        <v>154</v>
      </c>
      <c r="D34" s="284" t="s">
        <v>154</v>
      </c>
      <c r="E34" s="284" t="s">
        <v>154</v>
      </c>
      <c r="F34" s="284">
        <v>12.6</v>
      </c>
      <c r="G34" s="284">
        <v>12.5</v>
      </c>
      <c r="H34" s="284">
        <v>10.4</v>
      </c>
      <c r="I34" s="284">
        <v>8.9</v>
      </c>
      <c r="J34" s="284">
        <v>11.8</v>
      </c>
      <c r="K34" s="284">
        <v>7.3</v>
      </c>
      <c r="L34" s="284">
        <v>6.1</v>
      </c>
      <c r="M34" s="284">
        <v>10.6</v>
      </c>
      <c r="N34" s="284">
        <v>8.6</v>
      </c>
      <c r="O34" s="285" t="s">
        <v>154</v>
      </c>
    </row>
    <row r="35" spans="1:15">
      <c r="A35" s="20" t="s">
        <v>85</v>
      </c>
      <c r="B35" s="284">
        <v>15.5</v>
      </c>
      <c r="C35" s="284">
        <v>16.600000000000001</v>
      </c>
      <c r="D35" s="284">
        <v>15.8</v>
      </c>
      <c r="E35" s="284">
        <v>16</v>
      </c>
      <c r="F35" s="284">
        <v>15.3</v>
      </c>
      <c r="G35" s="284">
        <v>14.4</v>
      </c>
      <c r="H35" s="284">
        <v>14.6</v>
      </c>
      <c r="I35" s="284">
        <v>16.399999999999999</v>
      </c>
      <c r="J35" s="284">
        <v>15.4</v>
      </c>
      <c r="K35" s="284">
        <v>14.9</v>
      </c>
      <c r="L35" s="284">
        <v>14.3</v>
      </c>
      <c r="M35" s="284">
        <v>15.9</v>
      </c>
      <c r="N35" s="284">
        <v>15.1</v>
      </c>
      <c r="O35" s="285" t="s">
        <v>154</v>
      </c>
    </row>
    <row r="36" spans="1:15">
      <c r="A36" s="20" t="s">
        <v>86</v>
      </c>
      <c r="B36" s="284">
        <v>22.2</v>
      </c>
      <c r="C36" s="284" t="s">
        <v>154</v>
      </c>
      <c r="D36" s="284">
        <v>21.2</v>
      </c>
      <c r="E36" s="284" t="s">
        <v>154</v>
      </c>
      <c r="F36" s="284">
        <v>20.100000000000001</v>
      </c>
      <c r="G36" s="284" t="s">
        <v>154</v>
      </c>
      <c r="H36" s="284">
        <v>19.3</v>
      </c>
      <c r="I36" s="284" t="s">
        <v>154</v>
      </c>
      <c r="J36" s="284">
        <v>19.5</v>
      </c>
      <c r="K36" s="284" t="s">
        <v>154</v>
      </c>
      <c r="L36" s="284">
        <v>18.5</v>
      </c>
      <c r="M36" s="284" t="s">
        <v>154</v>
      </c>
      <c r="N36" s="284" t="s">
        <v>154</v>
      </c>
      <c r="O36" s="285" t="s">
        <v>154</v>
      </c>
    </row>
    <row r="37" spans="1:15">
      <c r="A37" s="20" t="s">
        <v>87</v>
      </c>
      <c r="B37" s="284" t="s">
        <v>154</v>
      </c>
      <c r="C37" s="284" t="s">
        <v>154</v>
      </c>
      <c r="D37" s="284" t="s">
        <v>154</v>
      </c>
      <c r="E37" s="284" t="s">
        <v>154</v>
      </c>
      <c r="F37" s="284" t="s">
        <v>154</v>
      </c>
      <c r="G37" s="284" t="s">
        <v>154</v>
      </c>
      <c r="H37" s="284" t="s">
        <v>154</v>
      </c>
      <c r="I37" s="284" t="s">
        <v>154</v>
      </c>
      <c r="J37" s="284" t="s">
        <v>154</v>
      </c>
      <c r="K37" s="284" t="s">
        <v>154</v>
      </c>
      <c r="L37" s="284">
        <v>20.100000000000001</v>
      </c>
      <c r="M37" s="284" t="s">
        <v>154</v>
      </c>
      <c r="N37" s="284" t="s">
        <v>154</v>
      </c>
      <c r="O37" s="285" t="s">
        <v>154</v>
      </c>
    </row>
    <row r="38" spans="1:15">
      <c r="A38" s="20" t="s">
        <v>88</v>
      </c>
      <c r="B38" s="284">
        <v>26.3</v>
      </c>
      <c r="C38" s="284">
        <v>25.6</v>
      </c>
      <c r="D38" s="284">
        <v>24.4</v>
      </c>
      <c r="E38" s="284">
        <v>24.1</v>
      </c>
      <c r="F38" s="284">
        <v>23.3</v>
      </c>
      <c r="G38" s="284">
        <v>22</v>
      </c>
      <c r="H38" s="284">
        <v>21.7</v>
      </c>
      <c r="I38" s="284">
        <v>21.6</v>
      </c>
      <c r="J38" s="284">
        <v>21.8</v>
      </c>
      <c r="K38" s="284">
        <v>20.7</v>
      </c>
      <c r="L38" s="284">
        <v>19.2</v>
      </c>
      <c r="M38" s="284">
        <v>18.2</v>
      </c>
      <c r="N38" s="284">
        <v>17.8</v>
      </c>
      <c r="O38" s="285">
        <v>17.5</v>
      </c>
    </row>
    <row r="39" spans="1:15" ht="13.5" thickBot="1">
      <c r="A39" s="30" t="s">
        <v>89</v>
      </c>
      <c r="B39" s="288">
        <v>23.1</v>
      </c>
      <c r="C39" s="288">
        <v>23.6</v>
      </c>
      <c r="D39" s="288">
        <v>22.1</v>
      </c>
      <c r="E39" s="288">
        <v>20.6</v>
      </c>
      <c r="F39" s="288">
        <v>19.600000000000001</v>
      </c>
      <c r="G39" s="288">
        <v>19</v>
      </c>
      <c r="H39" s="288">
        <v>19.2</v>
      </c>
      <c r="I39" s="288">
        <v>19.8</v>
      </c>
      <c r="J39" s="288">
        <v>20.100000000000001</v>
      </c>
      <c r="K39" s="288">
        <v>19.8</v>
      </c>
      <c r="L39" s="288">
        <v>18.8</v>
      </c>
      <c r="M39" s="288">
        <v>17.8</v>
      </c>
      <c r="N39" s="288">
        <v>19.100000000000001</v>
      </c>
      <c r="O39" s="289">
        <v>17.899999999999999</v>
      </c>
    </row>
    <row r="41" spans="1:15">
      <c r="A41" t="s">
        <v>384</v>
      </c>
    </row>
    <row r="43" spans="1:15">
      <c r="A43" t="s">
        <v>583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topLeftCell="A5" workbookViewId="0">
      <selection activeCell="I23" sqref="I23"/>
    </sheetView>
  </sheetViews>
  <sheetFormatPr baseColWidth="10" defaultColWidth="9.140625" defaultRowHeight="12.75"/>
  <cols>
    <col min="1" max="1" width="14.42578125" customWidth="1"/>
    <col min="2" max="2" width="23.42578125" customWidth="1"/>
    <col min="3" max="3" width="21" customWidth="1"/>
    <col min="4" max="4" width="20.140625" customWidth="1"/>
    <col min="5" max="5" width="18.140625" customWidth="1"/>
    <col min="6" max="6" width="14.85546875" customWidth="1"/>
    <col min="7" max="7" width="11.42578125" customWidth="1"/>
    <col min="8" max="8" width="11.28515625" customWidth="1"/>
    <col min="9" max="9" width="23.42578125" customWidth="1"/>
  </cols>
  <sheetData>
    <row r="1" spans="1:9" ht="15">
      <c r="A1" s="50" t="s">
        <v>462</v>
      </c>
    </row>
    <row r="2" spans="1:9" ht="15.75" thickBot="1">
      <c r="A2" s="1"/>
    </row>
    <row r="3" spans="1:9" ht="64.5" customHeight="1" thickBot="1">
      <c r="A3" s="383" t="s">
        <v>1</v>
      </c>
      <c r="B3" s="384" t="s">
        <v>306</v>
      </c>
      <c r="C3" s="383" t="s">
        <v>307</v>
      </c>
      <c r="D3" s="383"/>
      <c r="E3" s="383" t="s">
        <v>310</v>
      </c>
      <c r="F3" s="383"/>
      <c r="G3" s="383" t="s">
        <v>313</v>
      </c>
      <c r="H3" s="383"/>
      <c r="I3" s="93" t="s">
        <v>316</v>
      </c>
    </row>
    <row r="4" spans="1:9" ht="51.75" thickBot="1">
      <c r="A4" s="383"/>
      <c r="B4" s="384"/>
      <c r="C4" s="77" t="s">
        <v>308</v>
      </c>
      <c r="D4" s="77" t="s">
        <v>309</v>
      </c>
      <c r="E4" s="34" t="s">
        <v>311</v>
      </c>
      <c r="F4" s="34" t="s">
        <v>312</v>
      </c>
      <c r="G4" s="65" t="s">
        <v>314</v>
      </c>
      <c r="H4" s="65" t="s">
        <v>315</v>
      </c>
      <c r="I4" s="76"/>
    </row>
    <row r="5" spans="1:9" ht="60" customHeight="1" thickBot="1">
      <c r="A5" s="356" t="s">
        <v>12</v>
      </c>
      <c r="B5" s="358" t="s">
        <v>302</v>
      </c>
      <c r="C5" s="362" t="s">
        <v>578</v>
      </c>
      <c r="D5" s="363"/>
      <c r="E5" s="362" t="s">
        <v>317</v>
      </c>
      <c r="F5" s="363"/>
      <c r="G5" s="362" t="s">
        <v>318</v>
      </c>
      <c r="H5" s="363"/>
      <c r="I5" s="89" t="s">
        <v>575</v>
      </c>
    </row>
    <row r="6" spans="1:9" ht="60.75" thickBot="1">
      <c r="A6" s="385"/>
      <c r="B6" s="364"/>
      <c r="C6" s="3" t="s">
        <v>573</v>
      </c>
      <c r="D6" s="44" t="s">
        <v>574</v>
      </c>
      <c r="E6" s="44" t="s">
        <v>303</v>
      </c>
      <c r="F6" s="44" t="s">
        <v>304</v>
      </c>
      <c r="G6" s="44" t="s">
        <v>138</v>
      </c>
      <c r="H6" s="44" t="s">
        <v>137</v>
      </c>
      <c r="I6" s="44" t="s">
        <v>305</v>
      </c>
    </row>
    <row r="7" spans="1:9">
      <c r="A7" s="6" t="s">
        <v>26</v>
      </c>
      <c r="B7" s="90">
        <v>78</v>
      </c>
      <c r="C7" s="290">
        <v>49.09191015201079</v>
      </c>
      <c r="D7" s="290">
        <v>50.908089847989203</v>
      </c>
      <c r="E7" s="8"/>
      <c r="F7" s="9" t="s">
        <v>28</v>
      </c>
      <c r="G7" s="12">
        <v>67</v>
      </c>
      <c r="H7" s="45">
        <v>67</v>
      </c>
      <c r="I7" s="8"/>
    </row>
    <row r="8" spans="1:9">
      <c r="A8" s="14" t="s">
        <v>33</v>
      </c>
      <c r="B8" s="91">
        <v>11</v>
      </c>
      <c r="C8" s="291"/>
      <c r="D8" s="291"/>
      <c r="E8" s="16"/>
      <c r="F8" s="17" t="s">
        <v>28</v>
      </c>
      <c r="G8" s="18">
        <v>65</v>
      </c>
      <c r="H8" s="38">
        <v>65</v>
      </c>
      <c r="I8" s="18">
        <v>36</v>
      </c>
    </row>
    <row r="9" spans="1:9">
      <c r="A9" s="14" t="s">
        <v>38</v>
      </c>
      <c r="B9" s="91">
        <v>5</v>
      </c>
      <c r="C9" s="292">
        <v>70.398949930968556</v>
      </c>
      <c r="D9" s="292">
        <v>29.601050069031455</v>
      </c>
      <c r="E9" s="16" t="s">
        <v>28</v>
      </c>
      <c r="F9" s="21" t="s">
        <v>28</v>
      </c>
      <c r="G9" s="18">
        <v>65</v>
      </c>
      <c r="H9" s="38">
        <v>65</v>
      </c>
      <c r="I9" s="18">
        <v>38.299999999999997</v>
      </c>
    </row>
    <row r="10" spans="1:9">
      <c r="A10" s="14" t="s">
        <v>41</v>
      </c>
      <c r="B10" s="91">
        <v>34</v>
      </c>
      <c r="C10" s="292">
        <v>13.08176545480266</v>
      </c>
      <c r="D10" s="292">
        <v>86.918234545197336</v>
      </c>
      <c r="E10" s="16" t="s">
        <v>28</v>
      </c>
      <c r="F10" s="21" t="s">
        <v>28</v>
      </c>
      <c r="G10" s="18">
        <v>67</v>
      </c>
      <c r="H10" s="38">
        <v>67</v>
      </c>
      <c r="I10" s="18"/>
    </row>
    <row r="11" spans="1:9">
      <c r="A11" s="14" t="s">
        <v>45</v>
      </c>
      <c r="B11" s="91">
        <v>60</v>
      </c>
      <c r="C11" s="292">
        <v>19.649288555901268</v>
      </c>
      <c r="D11" s="292">
        <v>80.350711444098749</v>
      </c>
      <c r="E11" s="16"/>
      <c r="F11" s="21" t="s">
        <v>28</v>
      </c>
      <c r="G11" s="18">
        <v>65</v>
      </c>
      <c r="H11" s="38">
        <v>60</v>
      </c>
      <c r="I11" s="18"/>
    </row>
    <row r="12" spans="1:9">
      <c r="A12" s="14" t="s">
        <v>46</v>
      </c>
      <c r="B12" s="91"/>
      <c r="C12" s="292">
        <v>91.696908393435137</v>
      </c>
      <c r="D12" s="292">
        <v>8.303091606564859</v>
      </c>
      <c r="E12" s="16"/>
      <c r="F12" s="21" t="s">
        <v>28</v>
      </c>
      <c r="G12" s="18">
        <v>68</v>
      </c>
      <c r="H12" s="38">
        <v>68</v>
      </c>
      <c r="I12" s="18">
        <v>43.2</v>
      </c>
    </row>
    <row r="13" spans="1:9">
      <c r="A13" s="14" t="s">
        <v>48</v>
      </c>
      <c r="B13" s="91">
        <v>88</v>
      </c>
      <c r="C13" s="292">
        <v>58.262006669436637</v>
      </c>
      <c r="D13" s="292">
        <v>41.737993330563356</v>
      </c>
      <c r="E13" s="16" t="s">
        <v>28</v>
      </c>
      <c r="F13" s="21" t="s">
        <v>28</v>
      </c>
      <c r="G13" s="18">
        <v>67</v>
      </c>
      <c r="H13" s="38">
        <v>67</v>
      </c>
      <c r="I13" s="18"/>
    </row>
    <row r="14" spans="1:9">
      <c r="A14" s="14" t="s">
        <v>49</v>
      </c>
      <c r="B14" s="91">
        <v>6</v>
      </c>
      <c r="C14" s="292">
        <v>20.036429872495447</v>
      </c>
      <c r="D14" s="292">
        <v>79.963570127504539</v>
      </c>
      <c r="E14" s="16" t="s">
        <v>28</v>
      </c>
      <c r="F14" s="21" t="s">
        <v>28</v>
      </c>
      <c r="G14" s="18">
        <v>65</v>
      </c>
      <c r="H14" s="38">
        <v>65</v>
      </c>
      <c r="I14" s="18">
        <v>42.3</v>
      </c>
    </row>
    <row r="15" spans="1:9">
      <c r="A15" s="14" t="s">
        <v>53</v>
      </c>
      <c r="B15" s="91"/>
      <c r="C15" s="292">
        <v>0</v>
      </c>
      <c r="D15" s="292">
        <v>100</v>
      </c>
      <c r="E15" s="16"/>
      <c r="F15" s="21" t="s">
        <v>28</v>
      </c>
      <c r="G15" s="18">
        <v>65</v>
      </c>
      <c r="H15" s="38">
        <v>65</v>
      </c>
      <c r="I15" s="18">
        <v>32</v>
      </c>
    </row>
    <row r="16" spans="1:9">
      <c r="A16" s="14" t="s">
        <v>55</v>
      </c>
      <c r="B16" s="91">
        <v>4</v>
      </c>
      <c r="C16" s="292">
        <v>16.535250463821892</v>
      </c>
      <c r="D16" s="292">
        <v>83.464749536178104</v>
      </c>
      <c r="E16" s="16"/>
      <c r="F16" s="21" t="s">
        <v>28</v>
      </c>
      <c r="G16" s="18">
        <v>62</v>
      </c>
      <c r="H16" s="38">
        <v>62</v>
      </c>
      <c r="I16" s="18">
        <v>37.6</v>
      </c>
    </row>
    <row r="17" spans="1:9">
      <c r="A17" s="14" t="s">
        <v>58</v>
      </c>
      <c r="B17" s="91">
        <v>2</v>
      </c>
      <c r="C17" s="292"/>
      <c r="D17" s="292"/>
      <c r="E17" s="16"/>
      <c r="F17" s="21" t="s">
        <v>28</v>
      </c>
      <c r="G17" s="18">
        <v>67</v>
      </c>
      <c r="H17" s="38">
        <v>67</v>
      </c>
      <c r="I17" s="18">
        <v>36.299999999999997</v>
      </c>
    </row>
    <row r="18" spans="1:9">
      <c r="A18" s="14" t="s">
        <v>60</v>
      </c>
      <c r="B18" s="91">
        <v>19</v>
      </c>
      <c r="C18" s="292"/>
      <c r="D18" s="292"/>
      <c r="E18" s="16"/>
      <c r="F18" s="21" t="s">
        <v>28</v>
      </c>
      <c r="G18" s="18">
        <v>67</v>
      </c>
      <c r="H18" s="38">
        <v>67</v>
      </c>
      <c r="I18" s="18">
        <v>29.3</v>
      </c>
    </row>
    <row r="19" spans="1:9">
      <c r="A19" s="14" t="s">
        <v>61</v>
      </c>
      <c r="B19" s="91"/>
      <c r="C19" s="292">
        <v>97.761343186093569</v>
      </c>
      <c r="D19" s="292">
        <v>2.2386568139064309</v>
      </c>
      <c r="E19" s="16"/>
      <c r="F19" s="21" t="s">
        <v>28</v>
      </c>
      <c r="G19" s="18">
        <v>65</v>
      </c>
      <c r="H19" s="38">
        <v>65</v>
      </c>
      <c r="I19" s="18">
        <v>36.6</v>
      </c>
    </row>
    <row r="20" spans="1:9">
      <c r="A20" s="14" t="s">
        <v>62</v>
      </c>
      <c r="B20" s="91"/>
      <c r="C20" s="292">
        <v>7.2721731179518443</v>
      </c>
      <c r="D20" s="292">
        <v>92.727826882048163</v>
      </c>
      <c r="E20" s="16"/>
      <c r="F20" s="21" t="s">
        <v>28</v>
      </c>
      <c r="G20" s="18">
        <v>67</v>
      </c>
      <c r="H20" s="38">
        <v>67</v>
      </c>
      <c r="I20" s="18"/>
    </row>
    <row r="21" spans="1:9">
      <c r="A21" s="14" t="s">
        <v>64</v>
      </c>
      <c r="B21" s="91">
        <v>17</v>
      </c>
      <c r="C21" s="291"/>
      <c r="D21" s="291"/>
      <c r="E21" s="16"/>
      <c r="F21" s="21" t="s">
        <v>28</v>
      </c>
      <c r="G21" s="18">
        <v>68</v>
      </c>
      <c r="H21" s="38">
        <v>68</v>
      </c>
      <c r="I21" s="18">
        <v>33.5</v>
      </c>
    </row>
    <row r="22" spans="1:9">
      <c r="A22" s="14" t="s">
        <v>65</v>
      </c>
      <c r="B22" s="91">
        <v>25</v>
      </c>
      <c r="C22" s="292">
        <v>25.223852374033108</v>
      </c>
      <c r="D22" s="292">
        <v>74.776147625966885</v>
      </c>
      <c r="E22" s="16" t="s">
        <v>28</v>
      </c>
      <c r="F22" s="21" t="s">
        <v>28</v>
      </c>
      <c r="G22" s="18">
        <v>67</v>
      </c>
      <c r="H22" s="38">
        <v>64</v>
      </c>
      <c r="I22" s="18"/>
    </row>
    <row r="23" spans="1:9">
      <c r="A23" s="14" t="s">
        <v>66</v>
      </c>
      <c r="B23" s="91">
        <v>5</v>
      </c>
      <c r="C23" s="292">
        <v>81.993925338884523</v>
      </c>
      <c r="D23" s="292">
        <v>18.006074661115473</v>
      </c>
      <c r="E23" s="16"/>
      <c r="F23" s="21" t="s">
        <v>28</v>
      </c>
      <c r="G23" s="18">
        <v>67</v>
      </c>
      <c r="H23" s="38">
        <v>67</v>
      </c>
      <c r="I23" s="18"/>
    </row>
    <row r="24" spans="1:9">
      <c r="A24" s="14" t="s">
        <v>68</v>
      </c>
      <c r="B24" s="91">
        <v>2</v>
      </c>
      <c r="C24" s="291"/>
      <c r="D24" s="291"/>
      <c r="E24" s="16"/>
      <c r="F24" s="21" t="s">
        <v>28</v>
      </c>
      <c r="G24" s="18">
        <v>65</v>
      </c>
      <c r="H24" s="38">
        <v>65</v>
      </c>
      <c r="I24" s="18"/>
    </row>
    <row r="25" spans="1:9">
      <c r="A25" s="14" t="s">
        <v>69</v>
      </c>
      <c r="B25" s="91">
        <v>67</v>
      </c>
      <c r="C25" s="292"/>
      <c r="D25" s="292"/>
      <c r="E25" s="16"/>
      <c r="F25" s="21" t="s">
        <v>28</v>
      </c>
      <c r="G25" s="18">
        <v>65</v>
      </c>
      <c r="H25" s="38">
        <v>65</v>
      </c>
      <c r="I25" s="18"/>
    </row>
    <row r="26" spans="1:9">
      <c r="A26" s="14" t="s">
        <v>70</v>
      </c>
      <c r="B26" s="91">
        <v>1</v>
      </c>
      <c r="C26" s="292"/>
      <c r="D26" s="292"/>
      <c r="E26" s="16"/>
      <c r="F26" s="21" t="s">
        <v>28</v>
      </c>
      <c r="G26" s="18">
        <v>60</v>
      </c>
      <c r="H26" s="38">
        <v>60</v>
      </c>
      <c r="I26" s="18"/>
    </row>
    <row r="27" spans="1:9">
      <c r="A27" s="14" t="s">
        <v>72</v>
      </c>
      <c r="B27" s="91"/>
      <c r="C27" s="292">
        <v>65.616981807979428</v>
      </c>
      <c r="D27" s="292">
        <v>34.383018192020579</v>
      </c>
      <c r="E27" s="16"/>
      <c r="F27" s="21" t="s">
        <v>28</v>
      </c>
      <c r="G27" s="18">
        <v>65</v>
      </c>
      <c r="H27" s="38">
        <v>65</v>
      </c>
      <c r="I27" s="18"/>
    </row>
    <row r="28" spans="1:9">
      <c r="A28" s="14" t="s">
        <v>73</v>
      </c>
      <c r="B28" s="91"/>
      <c r="C28" s="292">
        <v>1.5317286652078774</v>
      </c>
      <c r="D28" s="292">
        <v>98.468271334792121</v>
      </c>
      <c r="E28" s="16"/>
      <c r="F28" s="21" t="s">
        <v>28</v>
      </c>
      <c r="G28" s="18">
        <v>67</v>
      </c>
      <c r="H28" s="38">
        <v>67</v>
      </c>
      <c r="I28" s="18">
        <v>48</v>
      </c>
    </row>
    <row r="29" spans="1:9">
      <c r="A29" s="14" t="s">
        <v>74</v>
      </c>
      <c r="B29" s="91"/>
      <c r="C29" s="292">
        <v>70.808500943283505</v>
      </c>
      <c r="D29" s="292">
        <v>29.191499056716484</v>
      </c>
      <c r="E29" s="16"/>
      <c r="F29" s="21" t="s">
        <v>28</v>
      </c>
      <c r="G29" s="18">
        <v>65</v>
      </c>
      <c r="H29" s="38">
        <v>65</v>
      </c>
      <c r="I29" s="18"/>
    </row>
    <row r="30" spans="1:9">
      <c r="A30" s="14" t="s">
        <v>76</v>
      </c>
      <c r="B30" s="91"/>
      <c r="C30" s="292">
        <v>0</v>
      </c>
      <c r="D30" s="292">
        <v>100</v>
      </c>
      <c r="E30" s="16" t="s">
        <v>28</v>
      </c>
      <c r="F30" s="21" t="s">
        <v>28</v>
      </c>
      <c r="G30" s="18">
        <v>67</v>
      </c>
      <c r="H30" s="38">
        <v>67</v>
      </c>
      <c r="I30" s="18">
        <v>34.799999999999997</v>
      </c>
    </row>
    <row r="31" spans="1:9">
      <c r="A31" s="14" t="s">
        <v>79</v>
      </c>
      <c r="B31" s="91"/>
      <c r="C31" s="293"/>
      <c r="D31" s="293"/>
      <c r="E31" s="16"/>
      <c r="F31" s="17"/>
      <c r="G31" s="18"/>
      <c r="H31" s="38"/>
      <c r="I31" s="18"/>
    </row>
    <row r="32" spans="1:9">
      <c r="A32" s="14" t="s">
        <v>80</v>
      </c>
      <c r="B32" s="91">
        <v>12</v>
      </c>
      <c r="C32" s="292"/>
      <c r="D32" s="292"/>
      <c r="E32" s="16" t="s">
        <v>28</v>
      </c>
      <c r="F32" s="21" t="s">
        <v>28</v>
      </c>
      <c r="G32" s="18">
        <v>67</v>
      </c>
      <c r="H32" s="38">
        <v>67</v>
      </c>
      <c r="I32" s="18"/>
    </row>
    <row r="33" spans="1:9">
      <c r="A33" s="14" t="s">
        <v>81</v>
      </c>
      <c r="B33" s="91">
        <v>17</v>
      </c>
      <c r="C33" s="292">
        <v>8.6997332313217832</v>
      </c>
      <c r="D33" s="292">
        <v>91.300266951119696</v>
      </c>
      <c r="E33" s="16"/>
      <c r="F33" s="21" t="s">
        <v>28</v>
      </c>
      <c r="G33" s="18">
        <v>65</v>
      </c>
      <c r="H33" s="38">
        <v>65</v>
      </c>
      <c r="I33" s="18">
        <v>30.9</v>
      </c>
    </row>
    <row r="34" spans="1:9">
      <c r="A34" s="14" t="s">
        <v>82</v>
      </c>
      <c r="B34" s="91">
        <v>3</v>
      </c>
      <c r="C34" s="292"/>
      <c r="D34" s="292"/>
      <c r="E34" s="16" t="s">
        <v>28</v>
      </c>
      <c r="F34" s="21" t="s">
        <v>28</v>
      </c>
      <c r="G34" s="18">
        <v>67</v>
      </c>
      <c r="H34" s="38">
        <v>67</v>
      </c>
      <c r="I34" s="18"/>
    </row>
    <row r="35" spans="1:9">
      <c r="A35" s="14" t="s">
        <v>83</v>
      </c>
      <c r="B35" s="91">
        <v>17</v>
      </c>
      <c r="C35" s="292">
        <v>100</v>
      </c>
      <c r="D35" s="292">
        <v>0</v>
      </c>
      <c r="E35" s="16"/>
      <c r="F35" s="21" t="s">
        <v>28</v>
      </c>
      <c r="G35" s="18">
        <v>65</v>
      </c>
      <c r="H35" s="38">
        <v>65</v>
      </c>
      <c r="I35" s="18">
        <v>35.200000000000003</v>
      </c>
    </row>
    <row r="36" spans="1:9">
      <c r="A36" s="14" t="s">
        <v>84</v>
      </c>
      <c r="B36" s="91">
        <v>6</v>
      </c>
      <c r="C36" s="292">
        <v>27.797166813649415</v>
      </c>
      <c r="D36" s="292">
        <v>72.202833186350574</v>
      </c>
      <c r="E36" s="16"/>
      <c r="F36" s="21" t="s">
        <v>28</v>
      </c>
      <c r="G36" s="18">
        <v>65</v>
      </c>
      <c r="H36" s="38">
        <v>65</v>
      </c>
      <c r="I36" s="18">
        <v>35.4</v>
      </c>
    </row>
    <row r="37" spans="1:9">
      <c r="A37" s="14" t="s">
        <v>85</v>
      </c>
      <c r="B37" s="91">
        <v>1</v>
      </c>
      <c r="C37" s="292"/>
      <c r="D37" s="292"/>
      <c r="E37" s="16" t="s">
        <v>28</v>
      </c>
      <c r="F37" s="21" t="s">
        <v>28</v>
      </c>
      <c r="G37" s="18">
        <v>65</v>
      </c>
      <c r="H37" s="38">
        <v>65</v>
      </c>
      <c r="I37" s="18">
        <v>36.6</v>
      </c>
    </row>
    <row r="38" spans="1:9">
      <c r="A38" s="14" t="s">
        <v>86</v>
      </c>
      <c r="B38" s="91">
        <v>12</v>
      </c>
      <c r="C38" s="292">
        <v>21.57748506586745</v>
      </c>
      <c r="D38" s="292">
        <v>78.42251493413255</v>
      </c>
      <c r="E38" s="16"/>
      <c r="F38" s="21" t="s">
        <v>28</v>
      </c>
      <c r="G38" s="18">
        <v>65</v>
      </c>
      <c r="H38" s="38">
        <v>64</v>
      </c>
      <c r="I38" s="16"/>
    </row>
    <row r="39" spans="1:9">
      <c r="A39" s="14" t="s">
        <v>87</v>
      </c>
      <c r="B39" s="91">
        <v>22</v>
      </c>
      <c r="C39" s="292"/>
      <c r="D39" s="292"/>
      <c r="E39" s="16"/>
      <c r="F39" s="21" t="s">
        <v>28</v>
      </c>
      <c r="G39" s="18">
        <v>65</v>
      </c>
      <c r="H39" s="38">
        <v>65</v>
      </c>
      <c r="I39" s="16"/>
    </row>
    <row r="40" spans="1:9">
      <c r="A40" s="14" t="s">
        <v>88</v>
      </c>
      <c r="B40" s="91">
        <v>27</v>
      </c>
      <c r="C40" s="292">
        <v>15.86255545861256</v>
      </c>
      <c r="D40" s="292">
        <v>84.137444541387438</v>
      </c>
      <c r="E40" s="16"/>
      <c r="F40" s="21" t="s">
        <v>28</v>
      </c>
      <c r="G40" s="18">
        <v>68</v>
      </c>
      <c r="H40" s="38">
        <v>68</v>
      </c>
      <c r="I40" s="16"/>
    </row>
    <row r="41" spans="1:9" ht="13.5" thickBot="1">
      <c r="A41" s="24" t="s">
        <v>89</v>
      </c>
      <c r="B41" s="92">
        <v>7</v>
      </c>
      <c r="C41" s="294"/>
      <c r="D41" s="294"/>
      <c r="E41" s="26"/>
      <c r="F41" s="27" t="s">
        <v>28</v>
      </c>
      <c r="G41" s="28">
        <v>67</v>
      </c>
      <c r="H41" s="40">
        <v>67</v>
      </c>
      <c r="I41" s="26"/>
    </row>
    <row r="43" spans="1:9">
      <c r="A43" t="s">
        <v>90</v>
      </c>
    </row>
    <row r="44" spans="1:9">
      <c r="A44" t="s">
        <v>584</v>
      </c>
    </row>
    <row r="45" spans="1:9">
      <c r="A45" t="s">
        <v>576</v>
      </c>
    </row>
    <row r="46" spans="1:9">
      <c r="A46" t="s">
        <v>577</v>
      </c>
    </row>
    <row r="47" spans="1:9">
      <c r="A47" t="s">
        <v>585</v>
      </c>
    </row>
    <row r="49" spans="1:1">
      <c r="A49" t="s">
        <v>384</v>
      </c>
    </row>
  </sheetData>
  <mergeCells count="10">
    <mergeCell ref="B5:B6"/>
    <mergeCell ref="A5:A6"/>
    <mergeCell ref="C5:D5"/>
    <mergeCell ref="E5:F5"/>
    <mergeCell ref="G5:H5"/>
    <mergeCell ref="C3:D3"/>
    <mergeCell ref="B3:B4"/>
    <mergeCell ref="A3:A4"/>
    <mergeCell ref="E3:F3"/>
    <mergeCell ref="G3:H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zoomScaleNormal="100" workbookViewId="0">
      <selection activeCell="D4" sqref="D4:D8"/>
    </sheetView>
  </sheetViews>
  <sheetFormatPr baseColWidth="10" defaultColWidth="9.140625" defaultRowHeight="12.75"/>
  <cols>
    <col min="1" max="1" width="9.140625" style="295"/>
    <col min="2" max="2" width="6.85546875" style="295" customWidth="1"/>
    <col min="3" max="4" width="9.140625" style="295"/>
    <col min="5" max="5" width="11.140625" style="295" customWidth="1"/>
    <col min="6" max="6" width="14" style="295" customWidth="1"/>
    <col min="7" max="9" width="9.140625" style="295"/>
    <col min="10" max="10" width="9.140625" style="295" customWidth="1"/>
    <col min="11" max="11" width="11.5703125" style="295" customWidth="1"/>
    <col min="12" max="12" width="10" style="295" customWidth="1"/>
    <col min="13" max="13" width="9.140625" style="295" customWidth="1"/>
    <col min="14" max="257" width="9.140625" style="295"/>
    <col min="258" max="258" width="3.85546875" style="295" customWidth="1"/>
    <col min="259" max="265" width="9.140625" style="295"/>
    <col min="266" max="266" width="9.140625" style="295" customWidth="1"/>
    <col min="267" max="268" width="9.140625" style="295"/>
    <col min="269" max="269" width="9.140625" style="295" customWidth="1"/>
    <col min="270" max="513" width="9.140625" style="295"/>
    <col min="514" max="514" width="3.85546875" style="295" customWidth="1"/>
    <col min="515" max="521" width="9.140625" style="295"/>
    <col min="522" max="522" width="9.140625" style="295" customWidth="1"/>
    <col min="523" max="524" width="9.140625" style="295"/>
    <col min="525" max="525" width="9.140625" style="295" customWidth="1"/>
    <col min="526" max="769" width="9.140625" style="295"/>
    <col min="770" max="770" width="3.85546875" style="295" customWidth="1"/>
    <col min="771" max="777" width="9.140625" style="295"/>
    <col min="778" max="778" width="9.140625" style="295" customWidth="1"/>
    <col min="779" max="780" width="9.140625" style="295"/>
    <col min="781" max="781" width="9.140625" style="295" customWidth="1"/>
    <col min="782" max="1025" width="9.140625" style="295"/>
    <col min="1026" max="1026" width="3.85546875" style="295" customWidth="1"/>
    <col min="1027" max="1033" width="9.140625" style="295"/>
    <col min="1034" max="1034" width="9.140625" style="295" customWidth="1"/>
    <col min="1035" max="1036" width="9.140625" style="295"/>
    <col min="1037" max="1037" width="9.140625" style="295" customWidth="1"/>
    <col min="1038" max="1281" width="9.140625" style="295"/>
    <col min="1282" max="1282" width="3.85546875" style="295" customWidth="1"/>
    <col min="1283" max="1289" width="9.140625" style="295"/>
    <col min="1290" max="1290" width="9.140625" style="295" customWidth="1"/>
    <col min="1291" max="1292" width="9.140625" style="295"/>
    <col min="1293" max="1293" width="9.140625" style="295" customWidth="1"/>
    <col min="1294" max="1537" width="9.140625" style="295"/>
    <col min="1538" max="1538" width="3.85546875" style="295" customWidth="1"/>
    <col min="1539" max="1545" width="9.140625" style="295"/>
    <col min="1546" max="1546" width="9.140625" style="295" customWidth="1"/>
    <col min="1547" max="1548" width="9.140625" style="295"/>
    <col min="1549" max="1549" width="9.140625" style="295" customWidth="1"/>
    <col min="1550" max="1793" width="9.140625" style="295"/>
    <col min="1794" max="1794" width="3.85546875" style="295" customWidth="1"/>
    <col min="1795" max="1801" width="9.140625" style="295"/>
    <col min="1802" max="1802" width="9.140625" style="295" customWidth="1"/>
    <col min="1803" max="1804" width="9.140625" style="295"/>
    <col min="1805" max="1805" width="9.140625" style="295" customWidth="1"/>
    <col min="1806" max="2049" width="9.140625" style="295"/>
    <col min="2050" max="2050" width="3.85546875" style="295" customWidth="1"/>
    <col min="2051" max="2057" width="9.140625" style="295"/>
    <col min="2058" max="2058" width="9.140625" style="295" customWidth="1"/>
    <col min="2059" max="2060" width="9.140625" style="295"/>
    <col min="2061" max="2061" width="9.140625" style="295" customWidth="1"/>
    <col min="2062" max="2305" width="9.140625" style="295"/>
    <col min="2306" max="2306" width="3.85546875" style="295" customWidth="1"/>
    <col min="2307" max="2313" width="9.140625" style="295"/>
    <col min="2314" max="2314" width="9.140625" style="295" customWidth="1"/>
    <col min="2315" max="2316" width="9.140625" style="295"/>
    <col min="2317" max="2317" width="9.140625" style="295" customWidth="1"/>
    <col min="2318" max="2561" width="9.140625" style="295"/>
    <col min="2562" max="2562" width="3.85546875" style="295" customWidth="1"/>
    <col min="2563" max="2569" width="9.140625" style="295"/>
    <col min="2570" max="2570" width="9.140625" style="295" customWidth="1"/>
    <col min="2571" max="2572" width="9.140625" style="295"/>
    <col min="2573" max="2573" width="9.140625" style="295" customWidth="1"/>
    <col min="2574" max="2817" width="9.140625" style="295"/>
    <col min="2818" max="2818" width="3.85546875" style="295" customWidth="1"/>
    <col min="2819" max="2825" width="9.140625" style="295"/>
    <col min="2826" max="2826" width="9.140625" style="295" customWidth="1"/>
    <col min="2827" max="2828" width="9.140625" style="295"/>
    <col min="2829" max="2829" width="9.140625" style="295" customWidth="1"/>
    <col min="2830" max="3073" width="9.140625" style="295"/>
    <col min="3074" max="3074" width="3.85546875" style="295" customWidth="1"/>
    <col min="3075" max="3081" width="9.140625" style="295"/>
    <col min="3082" max="3082" width="9.140625" style="295" customWidth="1"/>
    <col min="3083" max="3084" width="9.140625" style="295"/>
    <col min="3085" max="3085" width="9.140625" style="295" customWidth="1"/>
    <col min="3086" max="3329" width="9.140625" style="295"/>
    <col min="3330" max="3330" width="3.85546875" style="295" customWidth="1"/>
    <col min="3331" max="3337" width="9.140625" style="295"/>
    <col min="3338" max="3338" width="9.140625" style="295" customWidth="1"/>
    <col min="3339" max="3340" width="9.140625" style="295"/>
    <col min="3341" max="3341" width="9.140625" style="295" customWidth="1"/>
    <col min="3342" max="3585" width="9.140625" style="295"/>
    <col min="3586" max="3586" width="3.85546875" style="295" customWidth="1"/>
    <col min="3587" max="3593" width="9.140625" style="295"/>
    <col min="3594" max="3594" width="9.140625" style="295" customWidth="1"/>
    <col min="3595" max="3596" width="9.140625" style="295"/>
    <col min="3597" max="3597" width="9.140625" style="295" customWidth="1"/>
    <col min="3598" max="3841" width="9.140625" style="295"/>
    <col min="3842" max="3842" width="3.85546875" style="295" customWidth="1"/>
    <col min="3843" max="3849" width="9.140625" style="295"/>
    <col min="3850" max="3850" width="9.140625" style="295" customWidth="1"/>
    <col min="3851" max="3852" width="9.140625" style="295"/>
    <col min="3853" max="3853" width="9.140625" style="295" customWidth="1"/>
    <col min="3854" max="4097" width="9.140625" style="295"/>
    <col min="4098" max="4098" width="3.85546875" style="295" customWidth="1"/>
    <col min="4099" max="4105" width="9.140625" style="295"/>
    <col min="4106" max="4106" width="9.140625" style="295" customWidth="1"/>
    <col min="4107" max="4108" width="9.140625" style="295"/>
    <col min="4109" max="4109" width="9.140625" style="295" customWidth="1"/>
    <col min="4110" max="4353" width="9.140625" style="295"/>
    <col min="4354" max="4354" width="3.85546875" style="295" customWidth="1"/>
    <col min="4355" max="4361" width="9.140625" style="295"/>
    <col min="4362" max="4362" width="9.140625" style="295" customWidth="1"/>
    <col min="4363" max="4364" width="9.140625" style="295"/>
    <col min="4365" max="4365" width="9.140625" style="295" customWidth="1"/>
    <col min="4366" max="4609" width="9.140625" style="295"/>
    <col min="4610" max="4610" width="3.85546875" style="295" customWidth="1"/>
    <col min="4611" max="4617" width="9.140625" style="295"/>
    <col min="4618" max="4618" width="9.140625" style="295" customWidth="1"/>
    <col min="4619" max="4620" width="9.140625" style="295"/>
    <col min="4621" max="4621" width="9.140625" style="295" customWidth="1"/>
    <col min="4622" max="4865" width="9.140625" style="295"/>
    <col min="4866" max="4866" width="3.85546875" style="295" customWidth="1"/>
    <col min="4867" max="4873" width="9.140625" style="295"/>
    <col min="4874" max="4874" width="9.140625" style="295" customWidth="1"/>
    <col min="4875" max="4876" width="9.140625" style="295"/>
    <col min="4877" max="4877" width="9.140625" style="295" customWidth="1"/>
    <col min="4878" max="5121" width="9.140625" style="295"/>
    <col min="5122" max="5122" width="3.85546875" style="295" customWidth="1"/>
    <col min="5123" max="5129" width="9.140625" style="295"/>
    <col min="5130" max="5130" width="9.140625" style="295" customWidth="1"/>
    <col min="5131" max="5132" width="9.140625" style="295"/>
    <col min="5133" max="5133" width="9.140625" style="295" customWidth="1"/>
    <col min="5134" max="5377" width="9.140625" style="295"/>
    <col min="5378" max="5378" width="3.85546875" style="295" customWidth="1"/>
    <col min="5379" max="5385" width="9.140625" style="295"/>
    <col min="5386" max="5386" width="9.140625" style="295" customWidth="1"/>
    <col min="5387" max="5388" width="9.140625" style="295"/>
    <col min="5389" max="5389" width="9.140625" style="295" customWidth="1"/>
    <col min="5390" max="5633" width="9.140625" style="295"/>
    <col min="5634" max="5634" width="3.85546875" style="295" customWidth="1"/>
    <col min="5635" max="5641" width="9.140625" style="295"/>
    <col min="5642" max="5642" width="9.140625" style="295" customWidth="1"/>
    <col min="5643" max="5644" width="9.140625" style="295"/>
    <col min="5645" max="5645" width="9.140625" style="295" customWidth="1"/>
    <col min="5646" max="5889" width="9.140625" style="295"/>
    <col min="5890" max="5890" width="3.85546875" style="295" customWidth="1"/>
    <col min="5891" max="5897" width="9.140625" style="295"/>
    <col min="5898" max="5898" width="9.140625" style="295" customWidth="1"/>
    <col min="5899" max="5900" width="9.140625" style="295"/>
    <col min="5901" max="5901" width="9.140625" style="295" customWidth="1"/>
    <col min="5902" max="6145" width="9.140625" style="295"/>
    <col min="6146" max="6146" width="3.85546875" style="295" customWidth="1"/>
    <col min="6147" max="6153" width="9.140625" style="295"/>
    <col min="6154" max="6154" width="9.140625" style="295" customWidth="1"/>
    <col min="6155" max="6156" width="9.140625" style="295"/>
    <col min="6157" max="6157" width="9.140625" style="295" customWidth="1"/>
    <col min="6158" max="6401" width="9.140625" style="295"/>
    <col min="6402" max="6402" width="3.85546875" style="295" customWidth="1"/>
    <col min="6403" max="6409" width="9.140625" style="295"/>
    <col min="6410" max="6410" width="9.140625" style="295" customWidth="1"/>
    <col min="6411" max="6412" width="9.140625" style="295"/>
    <col min="6413" max="6413" width="9.140625" style="295" customWidth="1"/>
    <col min="6414" max="6657" width="9.140625" style="295"/>
    <col min="6658" max="6658" width="3.85546875" style="295" customWidth="1"/>
    <col min="6659" max="6665" width="9.140625" style="295"/>
    <col min="6666" max="6666" width="9.140625" style="295" customWidth="1"/>
    <col min="6667" max="6668" width="9.140625" style="295"/>
    <col min="6669" max="6669" width="9.140625" style="295" customWidth="1"/>
    <col min="6670" max="6913" width="9.140625" style="295"/>
    <col min="6914" max="6914" width="3.85546875" style="295" customWidth="1"/>
    <col min="6915" max="6921" width="9.140625" style="295"/>
    <col min="6922" max="6922" width="9.140625" style="295" customWidth="1"/>
    <col min="6923" max="6924" width="9.140625" style="295"/>
    <col min="6925" max="6925" width="9.140625" style="295" customWidth="1"/>
    <col min="6926" max="7169" width="9.140625" style="295"/>
    <col min="7170" max="7170" width="3.85546875" style="295" customWidth="1"/>
    <col min="7171" max="7177" width="9.140625" style="295"/>
    <col min="7178" max="7178" width="9.140625" style="295" customWidth="1"/>
    <col min="7179" max="7180" width="9.140625" style="295"/>
    <col min="7181" max="7181" width="9.140625" style="295" customWidth="1"/>
    <col min="7182" max="7425" width="9.140625" style="295"/>
    <col min="7426" max="7426" width="3.85546875" style="295" customWidth="1"/>
    <col min="7427" max="7433" width="9.140625" style="295"/>
    <col min="7434" max="7434" width="9.140625" style="295" customWidth="1"/>
    <col min="7435" max="7436" width="9.140625" style="295"/>
    <col min="7437" max="7437" width="9.140625" style="295" customWidth="1"/>
    <col min="7438" max="7681" width="9.140625" style="295"/>
    <col min="7682" max="7682" width="3.85546875" style="295" customWidth="1"/>
    <col min="7683" max="7689" width="9.140625" style="295"/>
    <col min="7690" max="7690" width="9.140625" style="295" customWidth="1"/>
    <col min="7691" max="7692" width="9.140625" style="295"/>
    <col min="7693" max="7693" width="9.140625" style="295" customWidth="1"/>
    <col min="7694" max="7937" width="9.140625" style="295"/>
    <col min="7938" max="7938" width="3.85546875" style="295" customWidth="1"/>
    <col min="7939" max="7945" width="9.140625" style="295"/>
    <col min="7946" max="7946" width="9.140625" style="295" customWidth="1"/>
    <col min="7947" max="7948" width="9.140625" style="295"/>
    <col min="7949" max="7949" width="9.140625" style="295" customWidth="1"/>
    <col min="7950" max="8193" width="9.140625" style="295"/>
    <col min="8194" max="8194" width="3.85546875" style="295" customWidth="1"/>
    <col min="8195" max="8201" width="9.140625" style="295"/>
    <col min="8202" max="8202" width="9.140625" style="295" customWidth="1"/>
    <col min="8203" max="8204" width="9.140625" style="295"/>
    <col min="8205" max="8205" width="9.140625" style="295" customWidth="1"/>
    <col min="8206" max="8449" width="9.140625" style="295"/>
    <col min="8450" max="8450" width="3.85546875" style="295" customWidth="1"/>
    <col min="8451" max="8457" width="9.140625" style="295"/>
    <col min="8458" max="8458" width="9.140625" style="295" customWidth="1"/>
    <col min="8459" max="8460" width="9.140625" style="295"/>
    <col min="8461" max="8461" width="9.140625" style="295" customWidth="1"/>
    <col min="8462" max="8705" width="9.140625" style="295"/>
    <col min="8706" max="8706" width="3.85546875" style="295" customWidth="1"/>
    <col min="8707" max="8713" width="9.140625" style="295"/>
    <col min="8714" max="8714" width="9.140625" style="295" customWidth="1"/>
    <col min="8715" max="8716" width="9.140625" style="295"/>
    <col min="8717" max="8717" width="9.140625" style="295" customWidth="1"/>
    <col min="8718" max="8961" width="9.140625" style="295"/>
    <col min="8962" max="8962" width="3.85546875" style="295" customWidth="1"/>
    <col min="8963" max="8969" width="9.140625" style="295"/>
    <col min="8970" max="8970" width="9.140625" style="295" customWidth="1"/>
    <col min="8971" max="8972" width="9.140625" style="295"/>
    <col min="8973" max="8973" width="9.140625" style="295" customWidth="1"/>
    <col min="8974" max="9217" width="9.140625" style="295"/>
    <col min="9218" max="9218" width="3.85546875" style="295" customWidth="1"/>
    <col min="9219" max="9225" width="9.140625" style="295"/>
    <col min="9226" max="9226" width="9.140625" style="295" customWidth="1"/>
    <col min="9227" max="9228" width="9.140625" style="295"/>
    <col min="9229" max="9229" width="9.140625" style="295" customWidth="1"/>
    <col min="9230" max="9473" width="9.140625" style="295"/>
    <col min="9474" max="9474" width="3.85546875" style="295" customWidth="1"/>
    <col min="9475" max="9481" width="9.140625" style="295"/>
    <col min="9482" max="9482" width="9.140625" style="295" customWidth="1"/>
    <col min="9483" max="9484" width="9.140625" style="295"/>
    <col min="9485" max="9485" width="9.140625" style="295" customWidth="1"/>
    <col min="9486" max="9729" width="9.140625" style="295"/>
    <col min="9730" max="9730" width="3.85546875" style="295" customWidth="1"/>
    <col min="9731" max="9737" width="9.140625" style="295"/>
    <col min="9738" max="9738" width="9.140625" style="295" customWidth="1"/>
    <col min="9739" max="9740" width="9.140625" style="295"/>
    <col min="9741" max="9741" width="9.140625" style="295" customWidth="1"/>
    <col min="9742" max="9985" width="9.140625" style="295"/>
    <col min="9986" max="9986" width="3.85546875" style="295" customWidth="1"/>
    <col min="9987" max="9993" width="9.140625" style="295"/>
    <col min="9994" max="9994" width="9.140625" style="295" customWidth="1"/>
    <col min="9995" max="9996" width="9.140625" style="295"/>
    <col min="9997" max="9997" width="9.140625" style="295" customWidth="1"/>
    <col min="9998" max="10241" width="9.140625" style="295"/>
    <col min="10242" max="10242" width="3.85546875" style="295" customWidth="1"/>
    <col min="10243" max="10249" width="9.140625" style="295"/>
    <col min="10250" max="10250" width="9.140625" style="295" customWidth="1"/>
    <col min="10251" max="10252" width="9.140625" style="295"/>
    <col min="10253" max="10253" width="9.140625" style="295" customWidth="1"/>
    <col min="10254" max="10497" width="9.140625" style="295"/>
    <col min="10498" max="10498" width="3.85546875" style="295" customWidth="1"/>
    <col min="10499" max="10505" width="9.140625" style="295"/>
    <col min="10506" max="10506" width="9.140625" style="295" customWidth="1"/>
    <col min="10507" max="10508" width="9.140625" style="295"/>
    <col min="10509" max="10509" width="9.140625" style="295" customWidth="1"/>
    <col min="10510" max="10753" width="9.140625" style="295"/>
    <col min="10754" max="10754" width="3.85546875" style="295" customWidth="1"/>
    <col min="10755" max="10761" width="9.140625" style="295"/>
    <col min="10762" max="10762" width="9.140625" style="295" customWidth="1"/>
    <col min="10763" max="10764" width="9.140625" style="295"/>
    <col min="10765" max="10765" width="9.140625" style="295" customWidth="1"/>
    <col min="10766" max="11009" width="9.140625" style="295"/>
    <col min="11010" max="11010" width="3.85546875" style="295" customWidth="1"/>
    <col min="11011" max="11017" width="9.140625" style="295"/>
    <col min="11018" max="11018" width="9.140625" style="295" customWidth="1"/>
    <col min="11019" max="11020" width="9.140625" style="295"/>
    <col min="11021" max="11021" width="9.140625" style="295" customWidth="1"/>
    <col min="11022" max="11265" width="9.140625" style="295"/>
    <col min="11266" max="11266" width="3.85546875" style="295" customWidth="1"/>
    <col min="11267" max="11273" width="9.140625" style="295"/>
    <col min="11274" max="11274" width="9.140625" style="295" customWidth="1"/>
    <col min="11275" max="11276" width="9.140625" style="295"/>
    <col min="11277" max="11277" width="9.140625" style="295" customWidth="1"/>
    <col min="11278" max="11521" width="9.140625" style="295"/>
    <col min="11522" max="11522" width="3.85546875" style="295" customWidth="1"/>
    <col min="11523" max="11529" width="9.140625" style="295"/>
    <col min="11530" max="11530" width="9.140625" style="295" customWidth="1"/>
    <col min="11531" max="11532" width="9.140625" style="295"/>
    <col min="11533" max="11533" width="9.140625" style="295" customWidth="1"/>
    <col min="11534" max="11777" width="9.140625" style="295"/>
    <col min="11778" max="11778" width="3.85546875" style="295" customWidth="1"/>
    <col min="11779" max="11785" width="9.140625" style="295"/>
    <col min="11786" max="11786" width="9.140625" style="295" customWidth="1"/>
    <col min="11787" max="11788" width="9.140625" style="295"/>
    <col min="11789" max="11789" width="9.140625" style="295" customWidth="1"/>
    <col min="11790" max="12033" width="9.140625" style="295"/>
    <col min="12034" max="12034" width="3.85546875" style="295" customWidth="1"/>
    <col min="12035" max="12041" width="9.140625" style="295"/>
    <col min="12042" max="12042" width="9.140625" style="295" customWidth="1"/>
    <col min="12043" max="12044" width="9.140625" style="295"/>
    <col min="12045" max="12045" width="9.140625" style="295" customWidth="1"/>
    <col min="12046" max="12289" width="9.140625" style="295"/>
    <col min="12290" max="12290" width="3.85546875" style="295" customWidth="1"/>
    <col min="12291" max="12297" width="9.140625" style="295"/>
    <col min="12298" max="12298" width="9.140625" style="295" customWidth="1"/>
    <col min="12299" max="12300" width="9.140625" style="295"/>
    <col min="12301" max="12301" width="9.140625" style="295" customWidth="1"/>
    <col min="12302" max="12545" width="9.140625" style="295"/>
    <col min="12546" max="12546" width="3.85546875" style="295" customWidth="1"/>
    <col min="12547" max="12553" width="9.140625" style="295"/>
    <col min="12554" max="12554" width="9.140625" style="295" customWidth="1"/>
    <col min="12555" max="12556" width="9.140625" style="295"/>
    <col min="12557" max="12557" width="9.140625" style="295" customWidth="1"/>
    <col min="12558" max="12801" width="9.140625" style="295"/>
    <col min="12802" max="12802" width="3.85546875" style="295" customWidth="1"/>
    <col min="12803" max="12809" width="9.140625" style="295"/>
    <col min="12810" max="12810" width="9.140625" style="295" customWidth="1"/>
    <col min="12811" max="12812" width="9.140625" style="295"/>
    <col min="12813" max="12813" width="9.140625" style="295" customWidth="1"/>
    <col min="12814" max="13057" width="9.140625" style="295"/>
    <col min="13058" max="13058" width="3.85546875" style="295" customWidth="1"/>
    <col min="13059" max="13065" width="9.140625" style="295"/>
    <col min="13066" max="13066" width="9.140625" style="295" customWidth="1"/>
    <col min="13067" max="13068" width="9.140625" style="295"/>
    <col min="13069" max="13069" width="9.140625" style="295" customWidth="1"/>
    <col min="13070" max="13313" width="9.140625" style="295"/>
    <col min="13314" max="13314" width="3.85546875" style="295" customWidth="1"/>
    <col min="13315" max="13321" width="9.140625" style="295"/>
    <col min="13322" max="13322" width="9.140625" style="295" customWidth="1"/>
    <col min="13323" max="13324" width="9.140625" style="295"/>
    <col min="13325" max="13325" width="9.140625" style="295" customWidth="1"/>
    <col min="13326" max="13569" width="9.140625" style="295"/>
    <col min="13570" max="13570" width="3.85546875" style="295" customWidth="1"/>
    <col min="13571" max="13577" width="9.140625" style="295"/>
    <col min="13578" max="13578" width="9.140625" style="295" customWidth="1"/>
    <col min="13579" max="13580" width="9.140625" style="295"/>
    <col min="13581" max="13581" width="9.140625" style="295" customWidth="1"/>
    <col min="13582" max="13825" width="9.140625" style="295"/>
    <col min="13826" max="13826" width="3.85546875" style="295" customWidth="1"/>
    <col min="13827" max="13833" width="9.140625" style="295"/>
    <col min="13834" max="13834" width="9.140625" style="295" customWidth="1"/>
    <col min="13835" max="13836" width="9.140625" style="295"/>
    <col min="13837" max="13837" width="9.140625" style="295" customWidth="1"/>
    <col min="13838" max="14081" width="9.140625" style="295"/>
    <col min="14082" max="14082" width="3.85546875" style="295" customWidth="1"/>
    <col min="14083" max="14089" width="9.140625" style="295"/>
    <col min="14090" max="14090" width="9.140625" style="295" customWidth="1"/>
    <col min="14091" max="14092" width="9.140625" style="295"/>
    <col min="14093" max="14093" width="9.140625" style="295" customWidth="1"/>
    <col min="14094" max="14337" width="9.140625" style="295"/>
    <col min="14338" max="14338" width="3.85546875" style="295" customWidth="1"/>
    <col min="14339" max="14345" width="9.140625" style="295"/>
    <col min="14346" max="14346" width="9.140625" style="295" customWidth="1"/>
    <col min="14347" max="14348" width="9.140625" style="295"/>
    <col min="14349" max="14349" width="9.140625" style="295" customWidth="1"/>
    <col min="14350" max="14593" width="9.140625" style="295"/>
    <col min="14594" max="14594" width="3.85546875" style="295" customWidth="1"/>
    <col min="14595" max="14601" width="9.140625" style="295"/>
    <col min="14602" max="14602" width="9.140625" style="295" customWidth="1"/>
    <col min="14603" max="14604" width="9.140625" style="295"/>
    <col min="14605" max="14605" width="9.140625" style="295" customWidth="1"/>
    <col min="14606" max="14849" width="9.140625" style="295"/>
    <col min="14850" max="14850" width="3.85546875" style="295" customWidth="1"/>
    <col min="14851" max="14857" width="9.140625" style="295"/>
    <col min="14858" max="14858" width="9.140625" style="295" customWidth="1"/>
    <col min="14859" max="14860" width="9.140625" style="295"/>
    <col min="14861" max="14861" width="9.140625" style="295" customWidth="1"/>
    <col min="14862" max="15105" width="9.140625" style="295"/>
    <col min="15106" max="15106" width="3.85546875" style="295" customWidth="1"/>
    <col min="15107" max="15113" width="9.140625" style="295"/>
    <col min="15114" max="15114" width="9.140625" style="295" customWidth="1"/>
    <col min="15115" max="15116" width="9.140625" style="295"/>
    <col min="15117" max="15117" width="9.140625" style="295" customWidth="1"/>
    <col min="15118" max="15361" width="9.140625" style="295"/>
    <col min="15362" max="15362" width="3.85546875" style="295" customWidth="1"/>
    <col min="15363" max="15369" width="9.140625" style="295"/>
    <col min="15370" max="15370" width="9.140625" style="295" customWidth="1"/>
    <col min="15371" max="15372" width="9.140625" style="295"/>
    <col min="15373" max="15373" width="9.140625" style="295" customWidth="1"/>
    <col min="15374" max="15617" width="9.140625" style="295"/>
    <col min="15618" max="15618" width="3.85546875" style="295" customWidth="1"/>
    <col min="15619" max="15625" width="9.140625" style="295"/>
    <col min="15626" max="15626" width="9.140625" style="295" customWidth="1"/>
    <col min="15627" max="15628" width="9.140625" style="295"/>
    <col min="15629" max="15629" width="9.140625" style="295" customWidth="1"/>
    <col min="15630" max="15873" width="9.140625" style="295"/>
    <col min="15874" max="15874" width="3.85546875" style="295" customWidth="1"/>
    <col min="15875" max="15881" width="9.140625" style="295"/>
    <col min="15882" max="15882" width="9.140625" style="295" customWidth="1"/>
    <col min="15883" max="15884" width="9.140625" style="295"/>
    <col min="15885" max="15885" width="9.140625" style="295" customWidth="1"/>
    <col min="15886" max="16129" width="9.140625" style="295"/>
    <col min="16130" max="16130" width="3.85546875" style="295" customWidth="1"/>
    <col min="16131" max="16137" width="9.140625" style="295"/>
    <col min="16138" max="16138" width="9.140625" style="295" customWidth="1"/>
    <col min="16139" max="16140" width="9.140625" style="295"/>
    <col min="16141" max="16141" width="9.140625" style="295" customWidth="1"/>
    <col min="16142" max="16384" width="9.140625" style="295"/>
  </cols>
  <sheetData>
    <row r="1" spans="1:14" ht="16.5" customHeight="1">
      <c r="A1" s="327" t="s">
        <v>604</v>
      </c>
      <c r="B1" s="328"/>
      <c r="C1" s="328"/>
      <c r="D1" s="328"/>
      <c r="E1" s="328"/>
      <c r="F1" s="328"/>
      <c r="G1" s="328"/>
      <c r="H1" s="328"/>
      <c r="I1" s="328"/>
      <c r="J1" s="328"/>
      <c r="K1" s="328"/>
      <c r="L1" s="328"/>
      <c r="M1" s="328"/>
      <c r="N1" s="328"/>
    </row>
    <row r="2" spans="1:14" ht="12.75" customHeight="1">
      <c r="A2" s="329" t="s">
        <v>605</v>
      </c>
      <c r="B2" s="329"/>
      <c r="C2" s="329"/>
      <c r="D2" s="329"/>
      <c r="E2" s="329"/>
      <c r="F2" s="329"/>
      <c r="G2" s="329"/>
      <c r="H2" s="329"/>
      <c r="I2" s="329"/>
      <c r="J2" s="329"/>
      <c r="K2" s="329"/>
      <c r="L2" s="329"/>
      <c r="M2" s="329"/>
      <c r="N2" s="329"/>
    </row>
    <row r="3" spans="1:14" ht="13.5" thickBot="1">
      <c r="A3" s="330"/>
      <c r="B3" s="330"/>
      <c r="C3" s="386"/>
      <c r="D3" s="386"/>
      <c r="E3" s="386"/>
      <c r="F3" s="387"/>
      <c r="G3" s="387"/>
      <c r="H3" s="387"/>
      <c r="I3" s="387"/>
      <c r="J3" s="387"/>
      <c r="K3" s="387"/>
      <c r="L3" s="387"/>
      <c r="M3" s="387"/>
      <c r="N3" s="387"/>
    </row>
    <row r="4" spans="1:14" ht="13.5" customHeight="1">
      <c r="A4" s="297"/>
      <c r="B4" s="298"/>
      <c r="C4" s="390" t="s">
        <v>586</v>
      </c>
      <c r="D4" s="392" t="s">
        <v>606</v>
      </c>
      <c r="E4" s="388" t="s">
        <v>587</v>
      </c>
      <c r="F4" s="392" t="s">
        <v>607</v>
      </c>
      <c r="G4" s="392" t="s">
        <v>606</v>
      </c>
      <c r="H4" s="392" t="s">
        <v>588</v>
      </c>
      <c r="I4" s="390" t="s">
        <v>589</v>
      </c>
      <c r="J4" s="392" t="s">
        <v>606</v>
      </c>
      <c r="K4" s="388" t="s">
        <v>590</v>
      </c>
      <c r="L4" s="392" t="s">
        <v>608</v>
      </c>
      <c r="M4" s="392" t="s">
        <v>606</v>
      </c>
      <c r="N4" s="388" t="s">
        <v>591</v>
      </c>
    </row>
    <row r="5" spans="1:14">
      <c r="A5" s="306" t="s">
        <v>610</v>
      </c>
      <c r="B5" s="296"/>
      <c r="C5" s="391"/>
      <c r="D5" s="393"/>
      <c r="E5" s="389"/>
      <c r="F5" s="393"/>
      <c r="G5" s="393"/>
      <c r="H5" s="393"/>
      <c r="I5" s="391"/>
      <c r="J5" s="393"/>
      <c r="K5" s="389"/>
      <c r="L5" s="393"/>
      <c r="M5" s="393"/>
      <c r="N5" s="389"/>
    </row>
    <row r="6" spans="1:14">
      <c r="A6" s="299"/>
      <c r="B6" s="296"/>
      <c r="C6" s="391"/>
      <c r="D6" s="393"/>
      <c r="E6" s="389"/>
      <c r="F6" s="393"/>
      <c r="G6" s="393"/>
      <c r="H6" s="393"/>
      <c r="I6" s="391"/>
      <c r="J6" s="393"/>
      <c r="K6" s="389"/>
      <c r="L6" s="393"/>
      <c r="M6" s="393"/>
      <c r="N6" s="389"/>
    </row>
    <row r="7" spans="1:14">
      <c r="A7" s="299"/>
      <c r="B7" s="296"/>
      <c r="C7" s="391"/>
      <c r="D7" s="393"/>
      <c r="E7" s="389"/>
      <c r="F7" s="393"/>
      <c r="G7" s="393"/>
      <c r="H7" s="393"/>
      <c r="I7" s="391"/>
      <c r="J7" s="393"/>
      <c r="K7" s="389"/>
      <c r="L7" s="393"/>
      <c r="M7" s="393"/>
      <c r="N7" s="389"/>
    </row>
    <row r="8" spans="1:14">
      <c r="A8" s="299"/>
      <c r="B8" s="296"/>
      <c r="C8" s="391"/>
      <c r="D8" s="393"/>
      <c r="E8" s="389"/>
      <c r="F8" s="393"/>
      <c r="G8" s="393"/>
      <c r="H8" s="393"/>
      <c r="I8" s="391"/>
      <c r="J8" s="393"/>
      <c r="K8" s="389"/>
      <c r="L8" s="393"/>
      <c r="M8" s="393"/>
      <c r="N8" s="389"/>
    </row>
    <row r="9" spans="1:14" ht="13.5" thickBot="1">
      <c r="A9" s="300"/>
      <c r="B9" s="301"/>
      <c r="C9" s="305" t="s">
        <v>592</v>
      </c>
      <c r="D9" s="302" t="s">
        <v>593</v>
      </c>
      <c r="E9" s="303" t="s">
        <v>594</v>
      </c>
      <c r="F9" s="302" t="s">
        <v>595</v>
      </c>
      <c r="G9" s="302" t="s">
        <v>596</v>
      </c>
      <c r="H9" s="302" t="s">
        <v>597</v>
      </c>
      <c r="I9" s="305" t="s">
        <v>598</v>
      </c>
      <c r="J9" s="302" t="s">
        <v>599</v>
      </c>
      <c r="K9" s="303" t="s">
        <v>600</v>
      </c>
      <c r="L9" s="302" t="s">
        <v>601</v>
      </c>
      <c r="M9" s="302" t="s">
        <v>602</v>
      </c>
      <c r="N9" s="303" t="s">
        <v>603</v>
      </c>
    </row>
    <row r="10" spans="1:14">
      <c r="A10" s="307" t="s">
        <v>26</v>
      </c>
      <c r="B10" s="308"/>
      <c r="C10" s="309">
        <v>6</v>
      </c>
      <c r="D10" s="310">
        <v>40.600523434853002</v>
      </c>
      <c r="E10" s="311">
        <f>C10*(D10/100)</f>
        <v>2.4360314060911801</v>
      </c>
      <c r="F10" s="310">
        <v>12</v>
      </c>
      <c r="G10" s="310">
        <v>40.600523434852995</v>
      </c>
      <c r="H10" s="310">
        <f>F10*(G10/100)</f>
        <v>4.8720628121823601</v>
      </c>
      <c r="I10" s="309">
        <f t="shared" ref="I10:I43" si="0">C10+F10</f>
        <v>18</v>
      </c>
      <c r="J10" s="310">
        <f t="shared" ref="J10:J42" si="1">((D10*C10)+(G10*F10))/(C10+F10)</f>
        <v>40.600523434852995</v>
      </c>
      <c r="K10" s="311">
        <f t="shared" ref="K10:K43" si="2">I10*(J10/100)</f>
        <v>7.3080942182735393</v>
      </c>
      <c r="L10" s="310">
        <v>2</v>
      </c>
      <c r="M10" s="310">
        <v>40.600523434852995</v>
      </c>
      <c r="N10" s="311">
        <f>L10*(M10/100)</f>
        <v>0.81201046869705995</v>
      </c>
    </row>
    <row r="11" spans="1:14">
      <c r="A11" s="312" t="s">
        <v>33</v>
      </c>
      <c r="B11" s="313"/>
      <c r="C11" s="314">
        <v>16</v>
      </c>
      <c r="D11" s="315">
        <v>100</v>
      </c>
      <c r="E11" s="316">
        <f t="shared" ref="E11:E43" si="3">C11*(D11/100)</f>
        <v>16</v>
      </c>
      <c r="F11" s="315">
        <v>44</v>
      </c>
      <c r="G11" s="315">
        <v>56.373423691964064</v>
      </c>
      <c r="H11" s="315">
        <f t="shared" ref="H11:H43" si="4">F11*(G11/100)</f>
        <v>24.804306424464187</v>
      </c>
      <c r="I11" s="314">
        <f t="shared" si="0"/>
        <v>60</v>
      </c>
      <c r="J11" s="315">
        <f t="shared" si="1"/>
        <v>68.007177374106988</v>
      </c>
      <c r="K11" s="316">
        <f t="shared" si="2"/>
        <v>40.804306424464194</v>
      </c>
      <c r="L11" s="315">
        <v>8.6666659999999993</v>
      </c>
      <c r="M11" s="315">
        <v>56.373423691964064</v>
      </c>
      <c r="N11" s="316">
        <f t="shared" ref="N11:N43" si="5">L11*(M11/100)</f>
        <v>4.8856963441473935</v>
      </c>
    </row>
    <row r="12" spans="1:14">
      <c r="A12" s="312" t="s">
        <v>38</v>
      </c>
      <c r="B12" s="313"/>
      <c r="C12" s="314">
        <v>15</v>
      </c>
      <c r="D12" s="315">
        <v>62.962624313701411</v>
      </c>
      <c r="E12" s="316">
        <f t="shared" si="3"/>
        <v>9.444393647055211</v>
      </c>
      <c r="F12" s="315">
        <v>17.333333333333332</v>
      </c>
      <c r="G12" s="315">
        <v>20.319553394580549</v>
      </c>
      <c r="H12" s="315">
        <f t="shared" si="4"/>
        <v>3.5220559217272944</v>
      </c>
      <c r="I12" s="314">
        <f t="shared" si="0"/>
        <v>32.333333333333329</v>
      </c>
      <c r="J12" s="315">
        <f t="shared" si="1"/>
        <v>40.102421346750027</v>
      </c>
      <c r="K12" s="316">
        <f t="shared" si="2"/>
        <v>12.966449568782506</v>
      </c>
      <c r="L12" s="315">
        <v>19.333300000000001</v>
      </c>
      <c r="M12" s="315">
        <v>25.693110949385161</v>
      </c>
      <c r="N12" s="316">
        <f t="shared" si="5"/>
        <v>4.9673262191774814</v>
      </c>
    </row>
    <row r="13" spans="1:14">
      <c r="A13" s="312" t="s">
        <v>41</v>
      </c>
      <c r="B13" s="313"/>
      <c r="C13" s="314">
        <v>17</v>
      </c>
      <c r="D13" s="315">
        <v>47.661609925111392</v>
      </c>
      <c r="E13" s="316">
        <f t="shared" si="3"/>
        <v>8.1024736872689367</v>
      </c>
      <c r="F13" s="315">
        <v>35</v>
      </c>
      <c r="G13" s="315">
        <v>54.016491248459573</v>
      </c>
      <c r="H13" s="315">
        <f t="shared" si="4"/>
        <v>18.90577193696085</v>
      </c>
      <c r="I13" s="314">
        <f t="shared" si="0"/>
        <v>52</v>
      </c>
      <c r="J13" s="315">
        <f t="shared" si="1"/>
        <v>51.938933892749588</v>
      </c>
      <c r="K13" s="316">
        <f t="shared" si="2"/>
        <v>27.008245624229783</v>
      </c>
      <c r="L13" s="315">
        <v>0</v>
      </c>
      <c r="M13" s="315">
        <v>0</v>
      </c>
      <c r="N13" s="316">
        <f t="shared" si="5"/>
        <v>0</v>
      </c>
    </row>
    <row r="14" spans="1:14">
      <c r="A14" s="312" t="s">
        <v>45</v>
      </c>
      <c r="B14" s="313"/>
      <c r="C14" s="314">
        <v>18</v>
      </c>
      <c r="D14" s="315">
        <v>100</v>
      </c>
      <c r="E14" s="316">
        <f t="shared" si="3"/>
        <v>18</v>
      </c>
      <c r="F14" s="315">
        <v>12</v>
      </c>
      <c r="G14" s="315">
        <v>100</v>
      </c>
      <c r="H14" s="315">
        <f t="shared" si="4"/>
        <v>12</v>
      </c>
      <c r="I14" s="314">
        <f t="shared" si="0"/>
        <v>30</v>
      </c>
      <c r="J14" s="315">
        <f t="shared" si="1"/>
        <v>100</v>
      </c>
      <c r="K14" s="316">
        <f t="shared" si="2"/>
        <v>30</v>
      </c>
      <c r="L14" s="315">
        <v>1</v>
      </c>
      <c r="M14" s="315">
        <v>100</v>
      </c>
      <c r="N14" s="316">
        <f t="shared" si="5"/>
        <v>1</v>
      </c>
    </row>
    <row r="15" spans="1:14">
      <c r="A15" s="312" t="s">
        <v>46</v>
      </c>
      <c r="B15" s="313"/>
      <c r="C15" s="314">
        <v>28</v>
      </c>
      <c r="D15" s="315">
        <v>70</v>
      </c>
      <c r="E15" s="316">
        <f t="shared" si="3"/>
        <v>19.599999999999998</v>
      </c>
      <c r="F15" s="315">
        <v>82</v>
      </c>
      <c r="G15" s="315">
        <v>44.218888692504329</v>
      </c>
      <c r="H15" s="315">
        <f t="shared" si="4"/>
        <v>36.259488727853551</v>
      </c>
      <c r="I15" s="314">
        <f t="shared" si="0"/>
        <v>110</v>
      </c>
      <c r="J15" s="315">
        <f t="shared" si="1"/>
        <v>50.781353388957776</v>
      </c>
      <c r="K15" s="316">
        <f t="shared" si="2"/>
        <v>55.859488727853552</v>
      </c>
      <c r="L15" s="315">
        <v>0</v>
      </c>
      <c r="M15" s="315">
        <v>0</v>
      </c>
      <c r="N15" s="316">
        <f t="shared" si="5"/>
        <v>0</v>
      </c>
    </row>
    <row r="16" spans="1:14">
      <c r="A16" s="312" t="s">
        <v>48</v>
      </c>
      <c r="B16" s="313"/>
      <c r="C16" s="314">
        <v>18</v>
      </c>
      <c r="D16" s="315">
        <v>53.309941190626873</v>
      </c>
      <c r="E16" s="316">
        <f t="shared" si="3"/>
        <v>9.5957894143128382</v>
      </c>
      <c r="F16" s="315">
        <v>32</v>
      </c>
      <c r="G16" s="315">
        <v>53.309941190626873</v>
      </c>
      <c r="H16" s="315">
        <f t="shared" si="4"/>
        <v>17.0591811810006</v>
      </c>
      <c r="I16" s="314">
        <f t="shared" si="0"/>
        <v>50</v>
      </c>
      <c r="J16" s="315">
        <f t="shared" si="1"/>
        <v>53.309941190626866</v>
      </c>
      <c r="K16" s="316">
        <f t="shared" si="2"/>
        <v>26.654970595313433</v>
      </c>
      <c r="L16" s="315">
        <v>2</v>
      </c>
      <c r="M16" s="315">
        <v>53.309941190626873</v>
      </c>
      <c r="N16" s="316">
        <f t="shared" si="5"/>
        <v>1.0661988238125375</v>
      </c>
    </row>
    <row r="17" spans="1:14">
      <c r="A17" s="312" t="s">
        <v>49</v>
      </c>
      <c r="B17" s="313"/>
      <c r="C17" s="314">
        <v>20</v>
      </c>
      <c r="D17" s="315">
        <v>100</v>
      </c>
      <c r="E17" s="316">
        <f t="shared" si="3"/>
        <v>20</v>
      </c>
      <c r="F17" s="315">
        <v>140.28571428571431</v>
      </c>
      <c r="G17" s="315">
        <v>46.24175222188704</v>
      </c>
      <c r="H17" s="315">
        <f t="shared" si="4"/>
        <v>64.870572402704397</v>
      </c>
      <c r="I17" s="314">
        <f t="shared" si="0"/>
        <v>160.28571428571431</v>
      </c>
      <c r="J17" s="315">
        <f t="shared" si="1"/>
        <v>52.949554974949265</v>
      </c>
      <c r="K17" s="316">
        <f t="shared" si="2"/>
        <v>84.870572402704397</v>
      </c>
      <c r="L17" s="315">
        <v>2</v>
      </c>
      <c r="M17" s="315">
        <v>100</v>
      </c>
      <c r="N17" s="316">
        <f t="shared" si="5"/>
        <v>2</v>
      </c>
    </row>
    <row r="18" spans="1:14">
      <c r="A18" s="312" t="s">
        <v>53</v>
      </c>
      <c r="B18" s="313"/>
      <c r="C18" s="314">
        <v>17.5</v>
      </c>
      <c r="D18" s="315">
        <v>78.435422041477409</v>
      </c>
      <c r="E18" s="316">
        <f t="shared" si="3"/>
        <v>13.726198857258547</v>
      </c>
      <c r="F18" s="315">
        <v>143.50000033333328</v>
      </c>
      <c r="G18" s="315">
        <v>20.096632435227825</v>
      </c>
      <c r="H18" s="315">
        <f t="shared" si="4"/>
        <v>28.838667611540689</v>
      </c>
      <c r="I18" s="314">
        <f t="shared" si="0"/>
        <v>161.00000033333328</v>
      </c>
      <c r="J18" s="315">
        <f t="shared" si="1"/>
        <v>26.437805205387104</v>
      </c>
      <c r="K18" s="316">
        <f t="shared" si="2"/>
        <v>42.564866468799238</v>
      </c>
      <c r="L18" s="315">
        <v>9</v>
      </c>
      <c r="M18" s="315">
        <v>70.652782896645149</v>
      </c>
      <c r="N18" s="316">
        <f t="shared" si="5"/>
        <v>6.3587504606980634</v>
      </c>
    </row>
    <row r="19" spans="1:14">
      <c r="A19" s="312" t="s">
        <v>55</v>
      </c>
      <c r="B19" s="313"/>
      <c r="C19" s="314">
        <v>16</v>
      </c>
      <c r="D19" s="315">
        <v>100</v>
      </c>
      <c r="E19" s="316">
        <f t="shared" si="3"/>
        <v>16</v>
      </c>
      <c r="F19" s="315">
        <v>26</v>
      </c>
      <c r="G19" s="315">
        <v>18.365499168100506</v>
      </c>
      <c r="H19" s="315">
        <f t="shared" si="4"/>
        <v>4.7750297837061311</v>
      </c>
      <c r="I19" s="314">
        <f t="shared" si="0"/>
        <v>42</v>
      </c>
      <c r="J19" s="315">
        <f t="shared" si="1"/>
        <v>49.464356627871744</v>
      </c>
      <c r="K19" s="316">
        <f t="shared" si="2"/>
        <v>20.775029783706131</v>
      </c>
      <c r="L19" s="315">
        <v>28</v>
      </c>
      <c r="M19" s="315">
        <v>24.196534941807617</v>
      </c>
      <c r="N19" s="316">
        <f t="shared" si="5"/>
        <v>6.775029783706132</v>
      </c>
    </row>
    <row r="20" spans="1:14">
      <c r="A20" s="312" t="s">
        <v>58</v>
      </c>
      <c r="B20" s="313"/>
      <c r="C20" s="314">
        <v>14</v>
      </c>
      <c r="D20" s="315">
        <v>100</v>
      </c>
      <c r="E20" s="316">
        <f t="shared" si="3"/>
        <v>14</v>
      </c>
      <c r="F20" s="315">
        <v>44</v>
      </c>
      <c r="G20" s="315">
        <v>47.005514943584956</v>
      </c>
      <c r="H20" s="315">
        <f t="shared" si="4"/>
        <v>20.682426575177381</v>
      </c>
      <c r="I20" s="314">
        <f t="shared" si="0"/>
        <v>58</v>
      </c>
      <c r="J20" s="315">
        <f t="shared" si="1"/>
        <v>59.797287198581685</v>
      </c>
      <c r="K20" s="316">
        <f t="shared" si="2"/>
        <v>34.682426575177374</v>
      </c>
      <c r="L20" s="315">
        <v>8.6999999999999993</v>
      </c>
      <c r="M20" s="315">
        <v>47.005514943584956</v>
      </c>
      <c r="N20" s="316">
        <f t="shared" si="5"/>
        <v>4.0894798000918913</v>
      </c>
    </row>
    <row r="21" spans="1:14">
      <c r="A21" s="312" t="s">
        <v>60</v>
      </c>
      <c r="B21" s="313"/>
      <c r="C21" s="314">
        <v>17</v>
      </c>
      <c r="D21" s="315">
        <v>75.411699999999996</v>
      </c>
      <c r="E21" s="316">
        <f t="shared" si="3"/>
        <v>12.819989</v>
      </c>
      <c r="F21" s="315">
        <v>26</v>
      </c>
      <c r="G21" s="315">
        <v>40.684023347706329</v>
      </c>
      <c r="H21" s="315">
        <f t="shared" si="4"/>
        <v>10.577846070403645</v>
      </c>
      <c r="I21" s="314">
        <f t="shared" si="0"/>
        <v>43</v>
      </c>
      <c r="J21" s="315">
        <f t="shared" si="1"/>
        <v>54.413569931171267</v>
      </c>
      <c r="K21" s="316">
        <f t="shared" si="2"/>
        <v>23.397835070403644</v>
      </c>
      <c r="L21" s="315">
        <v>0.4</v>
      </c>
      <c r="M21" s="315">
        <v>100</v>
      </c>
      <c r="N21" s="316">
        <f t="shared" si="5"/>
        <v>0.4</v>
      </c>
    </row>
    <row r="22" spans="1:14">
      <c r="A22" s="312" t="s">
        <v>61</v>
      </c>
      <c r="B22" s="313"/>
      <c r="C22" s="314">
        <v>24</v>
      </c>
      <c r="D22" s="315">
        <v>69.999999999999986</v>
      </c>
      <c r="E22" s="316">
        <f t="shared" si="3"/>
        <v>16.799999999999997</v>
      </c>
      <c r="F22" s="315">
        <v>136</v>
      </c>
      <c r="G22" s="315">
        <v>39.344126353958195</v>
      </c>
      <c r="H22" s="315">
        <f t="shared" si="4"/>
        <v>53.508011841383151</v>
      </c>
      <c r="I22" s="314">
        <f t="shared" si="0"/>
        <v>160</v>
      </c>
      <c r="J22" s="315">
        <f t="shared" si="1"/>
        <v>43.942507400864464</v>
      </c>
      <c r="K22" s="316">
        <f t="shared" si="2"/>
        <v>70.308011841383149</v>
      </c>
      <c r="L22" s="315">
        <v>1</v>
      </c>
      <c r="M22" s="315">
        <v>100</v>
      </c>
      <c r="N22" s="316">
        <f t="shared" si="5"/>
        <v>1</v>
      </c>
    </row>
    <row r="23" spans="1:14">
      <c r="A23" s="312" t="s">
        <v>62</v>
      </c>
      <c r="B23" s="313"/>
      <c r="C23" s="314">
        <v>13</v>
      </c>
      <c r="D23" s="315">
        <v>64.759851812370627</v>
      </c>
      <c r="E23" s="316">
        <f t="shared" si="3"/>
        <v>8.4187807356081823</v>
      </c>
      <c r="F23" s="315">
        <v>13</v>
      </c>
      <c r="G23" s="315">
        <v>64.759851812370627</v>
      </c>
      <c r="H23" s="315">
        <f t="shared" si="4"/>
        <v>8.4187807356081823</v>
      </c>
      <c r="I23" s="314">
        <f t="shared" si="0"/>
        <v>26</v>
      </c>
      <c r="J23" s="315">
        <f t="shared" si="1"/>
        <v>64.759851812370627</v>
      </c>
      <c r="K23" s="316">
        <f t="shared" si="2"/>
        <v>16.837561471216365</v>
      </c>
      <c r="L23" s="315">
        <v>13</v>
      </c>
      <c r="M23" s="315">
        <v>64.759851812370627</v>
      </c>
      <c r="N23" s="316">
        <f t="shared" si="5"/>
        <v>8.4187807356081823</v>
      </c>
    </row>
    <row r="24" spans="1:14">
      <c r="A24" s="312" t="s">
        <v>64</v>
      </c>
      <c r="B24" s="313"/>
      <c r="C24" s="314">
        <v>26</v>
      </c>
      <c r="D24" s="315">
        <v>34.700751672168536</v>
      </c>
      <c r="E24" s="316">
        <f t="shared" si="3"/>
        <v>9.0221954347638196</v>
      </c>
      <c r="F24" s="315">
        <v>0</v>
      </c>
      <c r="G24" s="315">
        <v>0</v>
      </c>
      <c r="H24" s="315">
        <f t="shared" si="4"/>
        <v>0</v>
      </c>
      <c r="I24" s="314">
        <f t="shared" si="0"/>
        <v>26</v>
      </c>
      <c r="J24" s="315">
        <f t="shared" si="1"/>
        <v>34.700751672168536</v>
      </c>
      <c r="K24" s="316">
        <f t="shared" si="2"/>
        <v>9.0221954347638196</v>
      </c>
      <c r="L24" s="315">
        <v>0</v>
      </c>
      <c r="M24" s="315">
        <v>0</v>
      </c>
      <c r="N24" s="316">
        <f t="shared" si="5"/>
        <v>0</v>
      </c>
    </row>
    <row r="25" spans="1:14">
      <c r="A25" s="312" t="s">
        <v>65</v>
      </c>
      <c r="B25" s="313"/>
      <c r="C25" s="314">
        <v>14</v>
      </c>
      <c r="D25" s="315">
        <v>100</v>
      </c>
      <c r="E25" s="316">
        <f t="shared" si="3"/>
        <v>14</v>
      </c>
      <c r="F25" s="315">
        <v>0</v>
      </c>
      <c r="G25" s="315">
        <v>0</v>
      </c>
      <c r="H25" s="315">
        <f t="shared" si="4"/>
        <v>0</v>
      </c>
      <c r="I25" s="314">
        <f t="shared" si="0"/>
        <v>14</v>
      </c>
      <c r="J25" s="315">
        <f t="shared" si="1"/>
        <v>100</v>
      </c>
      <c r="K25" s="316">
        <f t="shared" si="2"/>
        <v>14</v>
      </c>
      <c r="L25" s="315">
        <v>0</v>
      </c>
      <c r="M25" s="315">
        <v>0</v>
      </c>
      <c r="N25" s="316">
        <f t="shared" si="5"/>
        <v>0</v>
      </c>
    </row>
    <row r="26" spans="1:14">
      <c r="A26" s="312" t="s">
        <v>66</v>
      </c>
      <c r="B26" s="313"/>
      <c r="C26" s="314">
        <v>21.7</v>
      </c>
      <c r="D26" s="315">
        <v>80</v>
      </c>
      <c r="E26" s="316">
        <f t="shared" si="3"/>
        <v>17.36</v>
      </c>
      <c r="F26" s="315">
        <v>26</v>
      </c>
      <c r="G26" s="315">
        <v>30</v>
      </c>
      <c r="H26" s="315">
        <f t="shared" si="4"/>
        <v>7.8</v>
      </c>
      <c r="I26" s="314">
        <f t="shared" si="0"/>
        <v>47.7</v>
      </c>
      <c r="J26" s="315">
        <f t="shared" si="1"/>
        <v>52.746331236897269</v>
      </c>
      <c r="K26" s="316">
        <f t="shared" si="2"/>
        <v>25.16</v>
      </c>
      <c r="L26" s="315">
        <v>0.2</v>
      </c>
      <c r="M26" s="315">
        <v>100</v>
      </c>
      <c r="N26" s="316">
        <f t="shared" si="5"/>
        <v>0.2</v>
      </c>
    </row>
    <row r="27" spans="1:14">
      <c r="A27" s="312" t="s">
        <v>68</v>
      </c>
      <c r="B27" s="313"/>
      <c r="C27" s="314">
        <v>14</v>
      </c>
      <c r="D27" s="315">
        <v>67</v>
      </c>
      <c r="E27" s="316">
        <f t="shared" si="3"/>
        <v>9.3800000000000008</v>
      </c>
      <c r="F27" s="315">
        <v>44</v>
      </c>
      <c r="G27" s="315">
        <v>59.935064935064943</v>
      </c>
      <c r="H27" s="315">
        <f t="shared" si="4"/>
        <v>26.371428571428574</v>
      </c>
      <c r="I27" s="314">
        <f t="shared" si="0"/>
        <v>58</v>
      </c>
      <c r="J27" s="315">
        <f t="shared" si="1"/>
        <v>61.640394088669957</v>
      </c>
      <c r="K27" s="316">
        <f t="shared" si="2"/>
        <v>35.751428571428576</v>
      </c>
      <c r="L27" s="315">
        <v>52</v>
      </c>
      <c r="M27" s="315">
        <v>58.406593406593409</v>
      </c>
      <c r="N27" s="316">
        <f t="shared" si="5"/>
        <v>30.371428571428574</v>
      </c>
    </row>
    <row r="28" spans="1:14">
      <c r="A28" s="312" t="s">
        <v>69</v>
      </c>
      <c r="B28" s="313"/>
      <c r="C28" s="314">
        <v>12.857142857142858</v>
      </c>
      <c r="D28" s="315">
        <v>80.240960425686467</v>
      </c>
      <c r="E28" s="316">
        <f t="shared" si="3"/>
        <v>10.316694911873975</v>
      </c>
      <c r="F28" s="315">
        <v>52</v>
      </c>
      <c r="G28" s="315">
        <v>30.165097242266235</v>
      </c>
      <c r="H28" s="315">
        <f t="shared" si="4"/>
        <v>15.685850565978443</v>
      </c>
      <c r="I28" s="314">
        <f t="shared" si="0"/>
        <v>64.857142857142861</v>
      </c>
      <c r="J28" s="315">
        <f t="shared" si="1"/>
        <v>40.092030472459676</v>
      </c>
      <c r="K28" s="316">
        <f t="shared" si="2"/>
        <v>26.002545477852422</v>
      </c>
      <c r="L28" s="315">
        <v>52.6</v>
      </c>
      <c r="M28" s="315">
        <v>30.961693091213771</v>
      </c>
      <c r="N28" s="316">
        <f t="shared" si="5"/>
        <v>16.285850565978443</v>
      </c>
    </row>
    <row r="29" spans="1:14">
      <c r="A29" s="312" t="s">
        <v>70</v>
      </c>
      <c r="B29" s="313"/>
      <c r="C29" s="314">
        <v>16</v>
      </c>
      <c r="D29" s="315">
        <v>100</v>
      </c>
      <c r="E29" s="316">
        <f t="shared" si="3"/>
        <v>16</v>
      </c>
      <c r="F29" s="315">
        <v>26</v>
      </c>
      <c r="G29" s="315">
        <v>39.10529017617327</v>
      </c>
      <c r="H29" s="315">
        <f t="shared" si="4"/>
        <v>10.16737544580505</v>
      </c>
      <c r="I29" s="314">
        <f t="shared" si="0"/>
        <v>42</v>
      </c>
      <c r="J29" s="315">
        <f t="shared" si="1"/>
        <v>62.303274870964408</v>
      </c>
      <c r="K29" s="316">
        <f t="shared" si="2"/>
        <v>26.167375445805053</v>
      </c>
      <c r="L29" s="315">
        <v>26.4</v>
      </c>
      <c r="M29" s="315">
        <v>40.027937294716097</v>
      </c>
      <c r="N29" s="316">
        <f t="shared" si="5"/>
        <v>10.56737544580505</v>
      </c>
    </row>
    <row r="30" spans="1:14">
      <c r="A30" s="312" t="s">
        <v>72</v>
      </c>
      <c r="B30" s="313"/>
      <c r="C30" s="314">
        <v>12</v>
      </c>
      <c r="D30" s="315">
        <v>100</v>
      </c>
      <c r="E30" s="316">
        <f t="shared" si="3"/>
        <v>12</v>
      </c>
      <c r="F30" s="315">
        <v>0</v>
      </c>
      <c r="G30" s="315">
        <v>0</v>
      </c>
      <c r="H30" s="315">
        <f t="shared" si="4"/>
        <v>0</v>
      </c>
      <c r="I30" s="314">
        <f t="shared" si="0"/>
        <v>12</v>
      </c>
      <c r="J30" s="315">
        <f t="shared" si="1"/>
        <v>100</v>
      </c>
      <c r="K30" s="316">
        <f t="shared" si="2"/>
        <v>12</v>
      </c>
      <c r="L30" s="315">
        <v>1</v>
      </c>
      <c r="M30" s="315">
        <v>100</v>
      </c>
      <c r="N30" s="316">
        <f t="shared" si="5"/>
        <v>1</v>
      </c>
    </row>
    <row r="31" spans="1:14">
      <c r="A31" s="312" t="s">
        <v>73</v>
      </c>
      <c r="B31" s="313"/>
      <c r="C31" s="314">
        <v>16</v>
      </c>
      <c r="D31" s="315">
        <v>100</v>
      </c>
      <c r="E31" s="316">
        <f t="shared" si="3"/>
        <v>16</v>
      </c>
      <c r="F31" s="315">
        <v>26</v>
      </c>
      <c r="G31" s="315">
        <v>18.051387271572874</v>
      </c>
      <c r="H31" s="315">
        <f t="shared" si="4"/>
        <v>4.6933606906089471</v>
      </c>
      <c r="I31" s="314">
        <f t="shared" si="0"/>
        <v>42</v>
      </c>
      <c r="J31" s="315">
        <f t="shared" si="1"/>
        <v>49.269906406211781</v>
      </c>
      <c r="K31" s="316">
        <f t="shared" si="2"/>
        <v>20.693360690608948</v>
      </c>
      <c r="L31" s="315">
        <v>26.4</v>
      </c>
      <c r="M31" s="315">
        <v>19.293032918973289</v>
      </c>
      <c r="N31" s="316">
        <f t="shared" si="5"/>
        <v>5.0933606906089475</v>
      </c>
    </row>
    <row r="32" spans="1:14">
      <c r="A32" s="312" t="s">
        <v>74</v>
      </c>
      <c r="B32" s="313"/>
      <c r="C32" s="314">
        <v>14</v>
      </c>
      <c r="D32" s="315">
        <v>46.379048712842355</v>
      </c>
      <c r="E32" s="316">
        <f t="shared" si="3"/>
        <v>6.4930668197979298</v>
      </c>
      <c r="F32" s="315">
        <v>0</v>
      </c>
      <c r="G32" s="315">
        <v>0</v>
      </c>
      <c r="H32" s="315">
        <f t="shared" si="4"/>
        <v>0</v>
      </c>
      <c r="I32" s="314">
        <f t="shared" si="0"/>
        <v>14</v>
      </c>
      <c r="J32" s="315">
        <f t="shared" si="1"/>
        <v>46.379048712842355</v>
      </c>
      <c r="K32" s="316">
        <f t="shared" si="2"/>
        <v>6.4930668197979298</v>
      </c>
      <c r="L32" s="315">
        <v>0</v>
      </c>
      <c r="M32" s="315">
        <v>0</v>
      </c>
      <c r="N32" s="316">
        <f t="shared" si="5"/>
        <v>0</v>
      </c>
    </row>
    <row r="33" spans="1:14">
      <c r="A33" s="312" t="s">
        <v>76</v>
      </c>
      <c r="B33" s="313"/>
      <c r="C33" s="314">
        <v>17</v>
      </c>
      <c r="D33" s="315">
        <v>90.845271461095379</v>
      </c>
      <c r="E33" s="316">
        <f t="shared" si="3"/>
        <v>15.443696148386215</v>
      </c>
      <c r="F33" s="315">
        <v>64</v>
      </c>
      <c r="G33" s="315">
        <v>32.327924600371638</v>
      </c>
      <c r="H33" s="315">
        <f t="shared" si="4"/>
        <v>20.689871744237848</v>
      </c>
      <c r="I33" s="314">
        <f t="shared" si="0"/>
        <v>81</v>
      </c>
      <c r="J33" s="315">
        <f t="shared" si="1"/>
        <v>44.609343077313653</v>
      </c>
      <c r="K33" s="316">
        <f t="shared" si="2"/>
        <v>36.133567892624058</v>
      </c>
      <c r="L33" s="315">
        <v>14</v>
      </c>
      <c r="M33" s="315">
        <v>90.845271461095379</v>
      </c>
      <c r="N33" s="316">
        <f t="shared" si="5"/>
        <v>12.718338004553353</v>
      </c>
    </row>
    <row r="34" spans="1:14">
      <c r="A34" s="312" t="s">
        <v>80</v>
      </c>
      <c r="B34" s="313"/>
      <c r="C34" s="314">
        <v>26</v>
      </c>
      <c r="D34" s="315">
        <v>100</v>
      </c>
      <c r="E34" s="316">
        <f t="shared" si="3"/>
        <v>26</v>
      </c>
      <c r="F34" s="315">
        <v>0</v>
      </c>
      <c r="G34" s="315">
        <v>0</v>
      </c>
      <c r="H34" s="315">
        <f t="shared" si="4"/>
        <v>0</v>
      </c>
      <c r="I34" s="314">
        <f t="shared" si="0"/>
        <v>26</v>
      </c>
      <c r="J34" s="315">
        <f t="shared" si="1"/>
        <v>100</v>
      </c>
      <c r="K34" s="316">
        <f t="shared" si="2"/>
        <v>26</v>
      </c>
      <c r="L34" s="315">
        <v>2</v>
      </c>
      <c r="M34" s="315">
        <v>100</v>
      </c>
      <c r="N34" s="316">
        <f t="shared" si="5"/>
        <v>2</v>
      </c>
    </row>
    <row r="35" spans="1:14">
      <c r="A35" s="312" t="s">
        <v>81</v>
      </c>
      <c r="B35" s="313"/>
      <c r="C35" s="314">
        <v>6.4285714285714288</v>
      </c>
      <c r="D35" s="315">
        <v>100</v>
      </c>
      <c r="E35" s="316">
        <f t="shared" si="3"/>
        <v>6.4285714285714288</v>
      </c>
      <c r="F35" s="315">
        <v>23.7</v>
      </c>
      <c r="G35" s="315">
        <v>58.860759493670891</v>
      </c>
      <c r="H35" s="315">
        <f t="shared" si="4"/>
        <v>13.950000000000001</v>
      </c>
      <c r="I35" s="314">
        <f t="shared" si="0"/>
        <v>30.128571428571426</v>
      </c>
      <c r="J35" s="315">
        <f t="shared" si="1"/>
        <v>67.638691322901849</v>
      </c>
      <c r="K35" s="316">
        <f t="shared" si="2"/>
        <v>20.378571428571426</v>
      </c>
      <c r="L35" s="315">
        <v>21.285714285714285</v>
      </c>
      <c r="M35" s="315">
        <v>54.194630872483216</v>
      </c>
      <c r="N35" s="316">
        <f t="shared" si="5"/>
        <v>11.535714285714285</v>
      </c>
    </row>
    <row r="36" spans="1:14">
      <c r="A36" s="312" t="s">
        <v>82</v>
      </c>
      <c r="B36" s="313"/>
      <c r="C36" s="314">
        <v>34</v>
      </c>
      <c r="D36" s="315">
        <v>65</v>
      </c>
      <c r="E36" s="316">
        <f t="shared" si="3"/>
        <v>22.1</v>
      </c>
      <c r="F36" s="315">
        <v>130</v>
      </c>
      <c r="G36" s="315">
        <v>23.577409352028344</v>
      </c>
      <c r="H36" s="315">
        <f t="shared" si="4"/>
        <v>30.650632157636849</v>
      </c>
      <c r="I36" s="314">
        <f t="shared" si="0"/>
        <v>164</v>
      </c>
      <c r="J36" s="315">
        <f t="shared" si="1"/>
        <v>32.165019608315149</v>
      </c>
      <c r="K36" s="316">
        <f t="shared" si="2"/>
        <v>52.750632157636844</v>
      </c>
      <c r="L36" s="315">
        <v>0</v>
      </c>
      <c r="M36" s="315">
        <v>0</v>
      </c>
      <c r="N36" s="316">
        <f t="shared" si="5"/>
        <v>0</v>
      </c>
    </row>
    <row r="37" spans="1:14">
      <c r="A37" s="312" t="s">
        <v>83</v>
      </c>
      <c r="B37" s="313"/>
      <c r="C37" s="314">
        <v>15</v>
      </c>
      <c r="D37" s="315">
        <v>100</v>
      </c>
      <c r="E37" s="316">
        <f t="shared" si="3"/>
        <v>15</v>
      </c>
      <c r="F37" s="315">
        <v>37.142857142857146</v>
      </c>
      <c r="G37" s="315">
        <v>90</v>
      </c>
      <c r="H37" s="315">
        <f t="shared" si="4"/>
        <v>33.428571428571431</v>
      </c>
      <c r="I37" s="314">
        <f t="shared" si="0"/>
        <v>52.142857142857146</v>
      </c>
      <c r="J37" s="315">
        <f t="shared" si="1"/>
        <v>92.876712328767127</v>
      </c>
      <c r="K37" s="316">
        <f t="shared" si="2"/>
        <v>48.428571428571438</v>
      </c>
      <c r="L37" s="315">
        <v>2.1428571428571428</v>
      </c>
      <c r="M37" s="315">
        <v>90</v>
      </c>
      <c r="N37" s="316">
        <f t="shared" si="5"/>
        <v>1.9285714285714286</v>
      </c>
    </row>
    <row r="38" spans="1:14">
      <c r="A38" s="312" t="s">
        <v>84</v>
      </c>
      <c r="B38" s="313"/>
      <c r="C38" s="314">
        <v>16</v>
      </c>
      <c r="D38" s="315">
        <v>100</v>
      </c>
      <c r="E38" s="316">
        <f t="shared" si="3"/>
        <v>16</v>
      </c>
      <c r="F38" s="315">
        <v>0</v>
      </c>
      <c r="G38" s="315">
        <v>0</v>
      </c>
      <c r="H38" s="315">
        <f t="shared" si="4"/>
        <v>0</v>
      </c>
      <c r="I38" s="314">
        <f t="shared" si="0"/>
        <v>16</v>
      </c>
      <c r="J38" s="315">
        <f t="shared" si="1"/>
        <v>100</v>
      </c>
      <c r="K38" s="316">
        <f t="shared" si="2"/>
        <v>16</v>
      </c>
      <c r="L38" s="315">
        <v>2.1428571428571428</v>
      </c>
      <c r="M38" s="315">
        <v>100</v>
      </c>
      <c r="N38" s="316">
        <f t="shared" si="5"/>
        <v>2.1428571428571428</v>
      </c>
    </row>
    <row r="39" spans="1:14">
      <c r="A39" s="312" t="s">
        <v>85</v>
      </c>
      <c r="B39" s="313"/>
      <c r="C39" s="314">
        <v>8.5714285714285712</v>
      </c>
      <c r="D39" s="315">
        <v>77.600000000000009</v>
      </c>
      <c r="E39" s="316">
        <f t="shared" si="3"/>
        <v>6.6514285714285721</v>
      </c>
      <c r="F39" s="315">
        <v>51.428571428571431</v>
      </c>
      <c r="G39" s="315">
        <v>72.08926819711408</v>
      </c>
      <c r="H39" s="315">
        <f t="shared" si="4"/>
        <v>37.074480787087239</v>
      </c>
      <c r="I39" s="314">
        <f t="shared" si="0"/>
        <v>60</v>
      </c>
      <c r="J39" s="315">
        <f t="shared" si="1"/>
        <v>72.87651559752635</v>
      </c>
      <c r="K39" s="316">
        <f t="shared" si="2"/>
        <v>43.725909358515807</v>
      </c>
      <c r="L39" s="315">
        <v>10</v>
      </c>
      <c r="M39" s="315">
        <v>18.880938688912636</v>
      </c>
      <c r="N39" s="316">
        <f t="shared" si="5"/>
        <v>1.8880938688912634</v>
      </c>
    </row>
    <row r="40" spans="1:14">
      <c r="A40" s="312" t="s">
        <v>86</v>
      </c>
      <c r="B40" s="313"/>
      <c r="C40" s="314">
        <v>14</v>
      </c>
      <c r="D40" s="315">
        <v>56.295285146771803</v>
      </c>
      <c r="E40" s="316">
        <f t="shared" si="3"/>
        <v>7.8813399205480525</v>
      </c>
      <c r="F40" s="315">
        <v>0</v>
      </c>
      <c r="G40" s="315">
        <v>0</v>
      </c>
      <c r="H40" s="315">
        <f t="shared" si="4"/>
        <v>0</v>
      </c>
      <c r="I40" s="314">
        <f t="shared" si="0"/>
        <v>14</v>
      </c>
      <c r="J40" s="315">
        <f t="shared" si="1"/>
        <v>56.295285146771803</v>
      </c>
      <c r="K40" s="316">
        <f t="shared" si="2"/>
        <v>7.8813399205480525</v>
      </c>
      <c r="L40" s="315">
        <v>0</v>
      </c>
      <c r="M40" s="315">
        <v>0</v>
      </c>
      <c r="N40" s="316">
        <f t="shared" si="5"/>
        <v>0</v>
      </c>
    </row>
    <row r="41" spans="1:14">
      <c r="A41" s="312" t="s">
        <v>87</v>
      </c>
      <c r="B41" s="313"/>
      <c r="C41" s="314">
        <v>16</v>
      </c>
      <c r="D41" s="315">
        <v>66</v>
      </c>
      <c r="E41" s="316">
        <f t="shared" si="3"/>
        <v>10.56</v>
      </c>
      <c r="F41" s="315">
        <v>0</v>
      </c>
      <c r="G41" s="315">
        <v>0</v>
      </c>
      <c r="H41" s="315">
        <f t="shared" si="4"/>
        <v>0</v>
      </c>
      <c r="I41" s="314">
        <f t="shared" si="0"/>
        <v>16</v>
      </c>
      <c r="J41" s="315">
        <f t="shared" si="1"/>
        <v>66</v>
      </c>
      <c r="K41" s="316">
        <f t="shared" si="2"/>
        <v>10.56</v>
      </c>
      <c r="L41" s="315">
        <v>0</v>
      </c>
      <c r="M41" s="315">
        <v>0</v>
      </c>
      <c r="N41" s="316">
        <f t="shared" si="5"/>
        <v>0</v>
      </c>
    </row>
    <row r="42" spans="1:14">
      <c r="A42" s="312" t="s">
        <v>88</v>
      </c>
      <c r="B42" s="313"/>
      <c r="C42" s="314">
        <v>39</v>
      </c>
      <c r="D42" s="315">
        <v>30.908803785554372</v>
      </c>
      <c r="E42" s="316">
        <f t="shared" si="3"/>
        <v>12.054433476366205</v>
      </c>
      <c r="F42" s="315">
        <v>0</v>
      </c>
      <c r="G42" s="315">
        <v>0</v>
      </c>
      <c r="H42" s="315">
        <f t="shared" si="4"/>
        <v>0</v>
      </c>
      <c r="I42" s="314">
        <f t="shared" si="0"/>
        <v>39</v>
      </c>
      <c r="J42" s="315">
        <f t="shared" si="1"/>
        <v>30.908803785554372</v>
      </c>
      <c r="K42" s="316">
        <f t="shared" si="2"/>
        <v>12.054433476366205</v>
      </c>
      <c r="L42" s="315">
        <v>2</v>
      </c>
      <c r="M42" s="315">
        <v>20.164949928382441</v>
      </c>
      <c r="N42" s="316">
        <f t="shared" si="5"/>
        <v>0.40329899856764884</v>
      </c>
    </row>
    <row r="43" spans="1:14">
      <c r="A43" s="317" t="s">
        <v>89</v>
      </c>
      <c r="B43" s="318"/>
      <c r="C43" s="319">
        <v>0</v>
      </c>
      <c r="D43" s="320">
        <v>0</v>
      </c>
      <c r="E43" s="321">
        <f t="shared" si="3"/>
        <v>0</v>
      </c>
      <c r="F43" s="320">
        <v>0</v>
      </c>
      <c r="G43" s="320">
        <v>0</v>
      </c>
      <c r="H43" s="320">
        <f t="shared" si="4"/>
        <v>0</v>
      </c>
      <c r="I43" s="319">
        <f t="shared" si="0"/>
        <v>0</v>
      </c>
      <c r="J43" s="320">
        <v>0</v>
      </c>
      <c r="K43" s="321">
        <f t="shared" si="2"/>
        <v>0</v>
      </c>
      <c r="L43" s="320">
        <v>0</v>
      </c>
      <c r="M43" s="320">
        <v>0</v>
      </c>
      <c r="N43" s="321">
        <f t="shared" si="5"/>
        <v>0</v>
      </c>
    </row>
    <row r="44" spans="1:14" ht="13.5" thickBot="1">
      <c r="A44" s="322" t="s">
        <v>497</v>
      </c>
      <c r="B44" s="323"/>
      <c r="C44" s="324">
        <v>17.001680672268908</v>
      </c>
      <c r="D44" s="325">
        <v>77.738582174184117</v>
      </c>
      <c r="E44" s="326">
        <v>12.753973042921505</v>
      </c>
      <c r="F44" s="325">
        <v>36.570308133053217</v>
      </c>
      <c r="G44" s="325">
        <v>45.810350966836914</v>
      </c>
      <c r="H44" s="325">
        <v>14.988405100472551</v>
      </c>
      <c r="I44" s="324">
        <v>53.571988805322128</v>
      </c>
      <c r="J44" s="325">
        <v>59.606284609291059</v>
      </c>
      <c r="K44" s="326">
        <v>27.742378143394049</v>
      </c>
      <c r="L44" s="325">
        <v>9.0373939579831948</v>
      </c>
      <c r="M44" s="325">
        <v>64.214669260944305</v>
      </c>
      <c r="N44" s="326">
        <v>4.0561224011445551</v>
      </c>
    </row>
    <row r="46" spans="1:14">
      <c r="A46" s="304" t="s">
        <v>609</v>
      </c>
    </row>
    <row r="47" spans="1:14" ht="12.75" customHeight="1">
      <c r="A47" s="336" t="s">
        <v>612</v>
      </c>
      <c r="B47" s="331"/>
      <c r="C47" s="315"/>
      <c r="D47" s="315"/>
      <c r="E47" s="315"/>
      <c r="F47" s="315"/>
      <c r="G47" s="315"/>
      <c r="H47" s="315"/>
      <c r="I47" s="315"/>
      <c r="J47" s="315"/>
      <c r="K47" s="315"/>
      <c r="L47" s="315"/>
      <c r="M47" s="315"/>
      <c r="N47" s="315"/>
    </row>
    <row r="48" spans="1:14">
      <c r="A48" s="337" t="s">
        <v>613</v>
      </c>
      <c r="B48" s="332"/>
      <c r="C48" s="332"/>
      <c r="D48" s="332"/>
      <c r="E48" s="332"/>
      <c r="F48" s="332"/>
      <c r="G48" s="332"/>
      <c r="H48" s="332"/>
      <c r="I48" s="332"/>
      <c r="J48" s="332"/>
      <c r="K48" s="332"/>
      <c r="L48" s="332"/>
      <c r="M48" s="332"/>
      <c r="N48" s="332"/>
    </row>
    <row r="49" spans="1:14">
      <c r="A49" s="295" t="s">
        <v>614</v>
      </c>
      <c r="B49" s="332"/>
      <c r="C49" s="332"/>
      <c r="D49" s="332"/>
      <c r="E49" s="332"/>
      <c r="F49" s="332"/>
      <c r="G49" s="332"/>
      <c r="H49" s="332"/>
      <c r="I49" s="332"/>
      <c r="J49" s="332"/>
      <c r="K49" s="332"/>
      <c r="L49" s="332"/>
      <c r="M49" s="332"/>
      <c r="N49" s="332"/>
    </row>
    <row r="50" spans="1:14">
      <c r="A50" s="337" t="s">
        <v>615</v>
      </c>
      <c r="B50" s="332"/>
      <c r="C50" s="332"/>
      <c r="D50" s="332"/>
      <c r="E50" s="332"/>
      <c r="F50" s="332"/>
      <c r="G50" s="332"/>
      <c r="H50" s="332"/>
      <c r="I50" s="332"/>
      <c r="J50" s="332"/>
      <c r="K50" s="332"/>
      <c r="L50" s="332"/>
      <c r="M50" s="332"/>
      <c r="N50" s="332"/>
    </row>
    <row r="51" spans="1:14">
      <c r="A51" s="295" t="s">
        <v>616</v>
      </c>
      <c r="B51" s="332"/>
      <c r="C51" s="332"/>
      <c r="D51" s="332"/>
      <c r="E51" s="332"/>
      <c r="F51" s="332"/>
      <c r="G51" s="332"/>
      <c r="H51" s="332"/>
      <c r="I51" s="332"/>
      <c r="J51" s="332"/>
      <c r="K51" s="332"/>
      <c r="L51" s="332"/>
      <c r="M51" s="332"/>
      <c r="N51" s="332"/>
    </row>
    <row r="52" spans="1:14" ht="12.75" customHeight="1">
      <c r="A52" s="337" t="s">
        <v>617</v>
      </c>
      <c r="B52" s="334"/>
      <c r="C52" s="334"/>
      <c r="D52" s="334"/>
      <c r="E52" s="334"/>
      <c r="F52" s="334"/>
      <c r="G52" s="334"/>
      <c r="H52" s="334"/>
      <c r="I52" s="334"/>
      <c r="J52" s="334"/>
      <c r="K52" s="334"/>
      <c r="L52" s="334"/>
      <c r="M52" s="334"/>
      <c r="N52" s="334"/>
    </row>
    <row r="53" spans="1:14">
      <c r="A53" s="295" t="s">
        <v>618</v>
      </c>
      <c r="B53" s="334"/>
      <c r="C53" s="334"/>
      <c r="D53" s="334"/>
      <c r="E53" s="334"/>
      <c r="F53" s="334"/>
      <c r="G53" s="334"/>
      <c r="H53" s="334"/>
      <c r="I53" s="334"/>
      <c r="J53" s="334"/>
      <c r="K53" s="334"/>
      <c r="L53" s="334"/>
      <c r="M53" s="334"/>
      <c r="N53" s="334"/>
    </row>
    <row r="54" spans="1:14">
      <c r="A54" s="337"/>
      <c r="B54" s="334"/>
      <c r="C54" s="334"/>
      <c r="D54" s="334"/>
      <c r="E54" s="334"/>
      <c r="F54" s="334"/>
      <c r="G54" s="334"/>
      <c r="H54" s="334"/>
      <c r="I54" s="334"/>
      <c r="J54" s="334"/>
      <c r="K54" s="334"/>
      <c r="L54" s="334"/>
      <c r="M54" s="334"/>
      <c r="N54" s="334"/>
    </row>
    <row r="55" spans="1:14" ht="12.75" customHeight="1">
      <c r="A55" t="s">
        <v>384</v>
      </c>
      <c r="B55" s="334"/>
      <c r="C55" s="334"/>
      <c r="D55" s="334"/>
      <c r="E55" s="334"/>
      <c r="F55" s="334"/>
      <c r="G55" s="334"/>
      <c r="H55" s="334"/>
      <c r="I55" s="334"/>
      <c r="J55" s="334"/>
      <c r="K55" s="334"/>
      <c r="L55" s="334"/>
      <c r="M55" s="334"/>
      <c r="N55" s="334"/>
    </row>
    <row r="56" spans="1:14">
      <c r="B56" s="334"/>
      <c r="C56" s="334"/>
      <c r="D56" s="334"/>
      <c r="E56" s="334"/>
      <c r="F56" s="334"/>
      <c r="G56" s="334"/>
      <c r="H56" s="334"/>
      <c r="I56" s="334"/>
      <c r="J56" s="334"/>
      <c r="K56" s="334"/>
      <c r="L56" s="334"/>
      <c r="M56" s="334"/>
      <c r="N56" s="334"/>
    </row>
    <row r="57" spans="1:14" ht="12.75" customHeight="1">
      <c r="A57" s="335" t="s">
        <v>611</v>
      </c>
      <c r="B57" s="334"/>
      <c r="C57" s="334"/>
      <c r="D57" s="334"/>
      <c r="E57" s="334"/>
      <c r="F57" s="334"/>
      <c r="G57" s="334"/>
      <c r="H57" s="334"/>
      <c r="I57" s="334"/>
      <c r="J57" s="334"/>
      <c r="K57" s="334"/>
      <c r="L57" s="334"/>
      <c r="M57" s="334"/>
      <c r="N57" s="334"/>
    </row>
    <row r="58" spans="1:14" ht="12.75" customHeight="1">
      <c r="A58" s="335"/>
      <c r="B58" s="334"/>
      <c r="C58" s="334"/>
      <c r="D58" s="334"/>
      <c r="E58" s="334"/>
      <c r="F58" s="334"/>
      <c r="G58" s="334"/>
      <c r="H58" s="334"/>
      <c r="I58" s="334"/>
      <c r="J58" s="334"/>
      <c r="K58" s="334"/>
      <c r="L58" s="334"/>
      <c r="M58" s="334"/>
      <c r="N58" s="334"/>
    </row>
    <row r="59" spans="1:14">
      <c r="A59" s="333"/>
      <c r="B59" s="334"/>
      <c r="C59" s="334"/>
      <c r="D59" s="334"/>
      <c r="E59" s="334"/>
      <c r="F59" s="334"/>
      <c r="G59" s="334"/>
      <c r="H59" s="334"/>
      <c r="I59" s="334"/>
      <c r="J59" s="334"/>
      <c r="K59" s="334"/>
      <c r="L59" s="334"/>
      <c r="M59" s="334"/>
      <c r="N59" s="334"/>
    </row>
  </sheetData>
  <mergeCells count="16">
    <mergeCell ref="C3:E3"/>
    <mergeCell ref="F3:H3"/>
    <mergeCell ref="I3:K3"/>
    <mergeCell ref="L3:N3"/>
    <mergeCell ref="N4:N8"/>
    <mergeCell ref="C4:C8"/>
    <mergeCell ref="D4:D8"/>
    <mergeCell ref="E4:E8"/>
    <mergeCell ref="F4:F8"/>
    <mergeCell ref="G4:G8"/>
    <mergeCell ref="H4:H8"/>
    <mergeCell ref="I4:I8"/>
    <mergeCell ref="J4:J8"/>
    <mergeCell ref="K4:K8"/>
    <mergeCell ref="L4:L8"/>
    <mergeCell ref="M4:M8"/>
  </mergeCells>
  <pageMargins left="0.70866141732283472" right="0.70866141732283472" top="0.74803149606299213" bottom="0.74803149606299213" header="0.31496062992125984" footer="0.31496062992125984"/>
  <pageSetup paperSize="9" scale="72" orientation="portrait" r:id="rId1"/>
  <headerFooter>
    <oddHeader>&amp;LOECD Family database (www.oecd.org/els/social/family/database.htm)&amp;RUpdated: 12-05-15</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2"/>
  <sheetViews>
    <sheetView topLeftCell="A56" workbookViewId="0">
      <selection activeCell="A85" sqref="A85"/>
    </sheetView>
  </sheetViews>
  <sheetFormatPr baseColWidth="10" defaultColWidth="11.42578125" defaultRowHeight="12.75"/>
  <sheetData>
    <row r="1" spans="1:1" ht="15">
      <c r="A1" s="98" t="s">
        <v>499</v>
      </c>
    </row>
    <row r="77" spans="1:1">
      <c r="A77" t="s">
        <v>609</v>
      </c>
    </row>
    <row r="78" spans="1:1">
      <c r="A78" t="s">
        <v>384</v>
      </c>
    </row>
    <row r="79" spans="1:1">
      <c r="A79" t="s">
        <v>385</v>
      </c>
    </row>
    <row r="80" spans="1:1">
      <c r="A80" t="s">
        <v>386</v>
      </c>
    </row>
    <row r="82" spans="1:1">
      <c r="A82" t="s">
        <v>611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workbookViewId="0">
      <selection activeCell="C5" sqref="C5"/>
    </sheetView>
  </sheetViews>
  <sheetFormatPr baseColWidth="10" defaultColWidth="11.42578125" defaultRowHeight="12.75"/>
  <cols>
    <col min="1" max="1" width="16.7109375" style="94" customWidth="1"/>
    <col min="2" max="2" width="36.5703125" style="94" customWidth="1"/>
    <col min="3" max="3" width="81.7109375" style="94" customWidth="1"/>
  </cols>
  <sheetData>
    <row r="1" spans="1:3" ht="15">
      <c r="A1" s="104" t="s">
        <v>500</v>
      </c>
    </row>
    <row r="2" spans="1:3" ht="13.5" thickBot="1"/>
    <row r="3" spans="1:3" ht="13.5" thickBot="1">
      <c r="A3" s="105" t="s">
        <v>241</v>
      </c>
      <c r="B3" s="106" t="s">
        <v>319</v>
      </c>
      <c r="C3" s="107" t="s">
        <v>320</v>
      </c>
    </row>
    <row r="4" spans="1:3" ht="13.5" thickBot="1">
      <c r="A4" s="105" t="s">
        <v>26</v>
      </c>
      <c r="B4" s="106"/>
      <c r="C4" s="107" t="s">
        <v>634</v>
      </c>
    </row>
    <row r="5" spans="1:3" ht="39" thickBot="1">
      <c r="A5" s="108" t="s">
        <v>33</v>
      </c>
      <c r="B5" s="108" t="s">
        <v>321</v>
      </c>
      <c r="C5" s="108" t="s">
        <v>322</v>
      </c>
    </row>
    <row r="6" spans="1:3" ht="51.75" thickBot="1">
      <c r="A6" s="109" t="s">
        <v>38</v>
      </c>
      <c r="B6" s="110" t="s">
        <v>323</v>
      </c>
      <c r="C6" s="111" t="s">
        <v>399</v>
      </c>
    </row>
    <row r="7" spans="1:3" ht="39" thickBot="1">
      <c r="A7" s="109" t="s">
        <v>41</v>
      </c>
      <c r="B7" s="110"/>
      <c r="C7" s="111" t="s">
        <v>631</v>
      </c>
    </row>
    <row r="8" spans="1:3" ht="51.75" thickBot="1">
      <c r="A8" s="109" t="s">
        <v>45</v>
      </c>
      <c r="B8" s="110"/>
      <c r="C8" s="111" t="s">
        <v>632</v>
      </c>
    </row>
    <row r="9" spans="1:3" ht="51.75" thickBot="1">
      <c r="A9" s="109" t="s">
        <v>46</v>
      </c>
      <c r="B9" s="110" t="s">
        <v>324</v>
      </c>
      <c r="C9" s="111" t="s">
        <v>325</v>
      </c>
    </row>
    <row r="10" spans="1:3" ht="64.5" thickBot="1">
      <c r="A10" s="112" t="s">
        <v>48</v>
      </c>
      <c r="B10" s="113" t="s">
        <v>381</v>
      </c>
      <c r="C10" s="108" t="s">
        <v>326</v>
      </c>
    </row>
    <row r="11" spans="1:3" ht="26.25" thickBot="1">
      <c r="A11" s="114" t="s">
        <v>49</v>
      </c>
      <c r="B11" s="110" t="s">
        <v>327</v>
      </c>
      <c r="C11" s="111" t="s">
        <v>328</v>
      </c>
    </row>
    <row r="12" spans="1:3" ht="25.5" hidden="1">
      <c r="A12" s="401" t="s">
        <v>53</v>
      </c>
      <c r="B12" s="115" t="s">
        <v>329</v>
      </c>
      <c r="C12" s="115" t="s">
        <v>330</v>
      </c>
    </row>
    <row r="13" spans="1:3" ht="25.5">
      <c r="A13" s="397"/>
      <c r="B13" s="115" t="s">
        <v>329</v>
      </c>
      <c r="C13" s="115" t="s">
        <v>330</v>
      </c>
    </row>
    <row r="14" spans="1:3" ht="64.5" thickBot="1">
      <c r="A14" s="398"/>
      <c r="B14" s="339" t="s">
        <v>331</v>
      </c>
      <c r="C14" s="111" t="s">
        <v>332</v>
      </c>
    </row>
    <row r="15" spans="1:3" ht="25.5">
      <c r="A15" s="399" t="s">
        <v>55</v>
      </c>
      <c r="B15" s="401" t="s">
        <v>333</v>
      </c>
      <c r="C15" s="116" t="s">
        <v>334</v>
      </c>
    </row>
    <row r="16" spans="1:3" ht="25.5">
      <c r="A16" s="400"/>
      <c r="B16" s="397"/>
      <c r="C16" s="116" t="s">
        <v>335</v>
      </c>
    </row>
    <row r="17" spans="1:3" ht="25.5">
      <c r="A17" s="400"/>
      <c r="B17" s="397" t="s">
        <v>336</v>
      </c>
      <c r="C17" s="116" t="s">
        <v>337</v>
      </c>
    </row>
    <row r="18" spans="1:3" ht="26.25" thickBot="1">
      <c r="A18" s="404"/>
      <c r="B18" s="398"/>
      <c r="C18" s="117" t="s">
        <v>338</v>
      </c>
    </row>
    <row r="19" spans="1:3" ht="51">
      <c r="A19" s="405" t="s">
        <v>58</v>
      </c>
      <c r="B19" s="115" t="s">
        <v>327</v>
      </c>
      <c r="C19" s="115" t="s">
        <v>339</v>
      </c>
    </row>
    <row r="20" spans="1:3" ht="51.75" thickBot="1">
      <c r="A20" s="403"/>
      <c r="B20" s="339" t="s">
        <v>340</v>
      </c>
      <c r="C20" s="118" t="s">
        <v>341</v>
      </c>
    </row>
    <row r="21" spans="1:3" ht="25.5">
      <c r="A21" s="405" t="s">
        <v>60</v>
      </c>
      <c r="B21" s="401" t="s">
        <v>342</v>
      </c>
      <c r="C21" s="115" t="s">
        <v>343</v>
      </c>
    </row>
    <row r="22" spans="1:3" ht="25.5">
      <c r="A22" s="397"/>
      <c r="B22" s="397"/>
      <c r="C22" s="115" t="s">
        <v>344</v>
      </c>
    </row>
    <row r="23" spans="1:3" ht="26.25" thickBot="1">
      <c r="A23" s="398"/>
      <c r="B23" s="398"/>
      <c r="C23" s="111" t="s">
        <v>345</v>
      </c>
    </row>
    <row r="24" spans="1:3" s="94" customFormat="1" ht="295.5" customHeight="1" thickBot="1">
      <c r="A24" s="109" t="s">
        <v>61</v>
      </c>
      <c r="B24" s="110" t="s">
        <v>346</v>
      </c>
      <c r="C24" s="111" t="s">
        <v>347</v>
      </c>
    </row>
    <row r="25" spans="1:3" s="94" customFormat="1" ht="26.25" thickBot="1">
      <c r="A25" s="109" t="s">
        <v>62</v>
      </c>
      <c r="B25" s="110"/>
      <c r="C25" s="111" t="s">
        <v>635</v>
      </c>
    </row>
    <row r="26" spans="1:3" ht="26.25" thickBot="1">
      <c r="A26" s="109" t="s">
        <v>64</v>
      </c>
      <c r="B26" s="110" t="s">
        <v>348</v>
      </c>
      <c r="C26" s="111" t="s">
        <v>382</v>
      </c>
    </row>
    <row r="27" spans="1:3" ht="13.5" thickBot="1">
      <c r="A27" s="109" t="s">
        <v>65</v>
      </c>
      <c r="B27" s="110"/>
      <c r="C27" s="111" t="s">
        <v>636</v>
      </c>
    </row>
    <row r="28" spans="1:3" ht="51.75" thickBot="1">
      <c r="A28" s="109" t="s">
        <v>66</v>
      </c>
      <c r="B28" s="110" t="s">
        <v>349</v>
      </c>
      <c r="C28" s="111" t="s">
        <v>350</v>
      </c>
    </row>
    <row r="29" spans="1:3" ht="51.75" thickBot="1">
      <c r="A29" s="113" t="s">
        <v>68</v>
      </c>
      <c r="B29" s="113" t="s">
        <v>622</v>
      </c>
      <c r="C29" s="115" t="s">
        <v>623</v>
      </c>
    </row>
    <row r="30" spans="1:3" ht="51.75" thickBot="1">
      <c r="A30" s="113" t="s">
        <v>69</v>
      </c>
      <c r="B30" s="113" t="s">
        <v>624</v>
      </c>
      <c r="C30" s="113" t="s">
        <v>625</v>
      </c>
    </row>
    <row r="31" spans="1:3" ht="52.5" customHeight="1">
      <c r="A31" s="397" t="s">
        <v>70</v>
      </c>
      <c r="B31" s="115" t="s">
        <v>383</v>
      </c>
      <c r="C31" s="133" t="s">
        <v>351</v>
      </c>
    </row>
    <row r="32" spans="1:3" ht="13.5" thickBot="1">
      <c r="A32" s="403"/>
      <c r="B32" s="119" t="s">
        <v>352</v>
      </c>
      <c r="C32" s="111" t="s">
        <v>353</v>
      </c>
    </row>
    <row r="33" spans="1:3" ht="13.5" thickBot="1">
      <c r="A33" s="134" t="s">
        <v>72</v>
      </c>
      <c r="B33" s="119"/>
      <c r="C33" s="111" t="s">
        <v>636</v>
      </c>
    </row>
    <row r="34" spans="1:3" ht="51.75" thickBot="1">
      <c r="A34" s="120" t="s">
        <v>73</v>
      </c>
      <c r="B34" s="121"/>
      <c r="C34" s="111" t="s">
        <v>354</v>
      </c>
    </row>
    <row r="35" spans="1:3" ht="26.25" thickBot="1">
      <c r="A35" s="129" t="s">
        <v>74</v>
      </c>
      <c r="B35" s="130"/>
      <c r="C35" s="115" t="s">
        <v>633</v>
      </c>
    </row>
    <row r="36" spans="1:3" ht="39" thickBot="1">
      <c r="A36" s="135" t="s">
        <v>76</v>
      </c>
      <c r="B36" s="113" t="s">
        <v>352</v>
      </c>
      <c r="C36" s="113" t="s">
        <v>626</v>
      </c>
    </row>
    <row r="37" spans="1:3" ht="69.75" customHeight="1">
      <c r="A37" s="399" t="s">
        <v>80</v>
      </c>
      <c r="B37" s="122" t="s">
        <v>355</v>
      </c>
      <c r="C37" s="122" t="s">
        <v>356</v>
      </c>
    </row>
    <row r="38" spans="1:3" s="94" customFormat="1" ht="142.5" customHeight="1">
      <c r="A38" s="400"/>
      <c r="B38" s="123" t="s">
        <v>357</v>
      </c>
      <c r="C38" s="400" t="s">
        <v>359</v>
      </c>
    </row>
    <row r="39" spans="1:3" s="94" customFormat="1" ht="64.5" thickBot="1">
      <c r="A39" s="402"/>
      <c r="B39" s="118" t="s">
        <v>358</v>
      </c>
      <c r="C39" s="402"/>
    </row>
    <row r="40" spans="1:3" ht="25.5">
      <c r="A40" s="401" t="s">
        <v>81</v>
      </c>
      <c r="B40" s="115" t="s">
        <v>360</v>
      </c>
      <c r="C40" s="115" t="s">
        <v>361</v>
      </c>
    </row>
    <row r="41" spans="1:3" ht="26.25" thickBot="1">
      <c r="A41" s="403"/>
      <c r="B41" s="111" t="s">
        <v>362</v>
      </c>
      <c r="C41" s="111" t="s">
        <v>363</v>
      </c>
    </row>
    <row r="42" spans="1:3" ht="39" thickBot="1">
      <c r="A42" s="109" t="s">
        <v>82</v>
      </c>
      <c r="B42" s="110" t="s">
        <v>364</v>
      </c>
      <c r="C42" s="111" t="s">
        <v>365</v>
      </c>
    </row>
    <row r="43" spans="1:3" ht="25.5">
      <c r="A43" s="394" t="s">
        <v>83</v>
      </c>
      <c r="B43" s="124" t="s">
        <v>366</v>
      </c>
      <c r="C43" s="125" t="s">
        <v>368</v>
      </c>
    </row>
    <row r="44" spans="1:3">
      <c r="A44" s="395"/>
      <c r="B44" s="397" t="s">
        <v>367</v>
      </c>
      <c r="C44" s="115" t="s">
        <v>369</v>
      </c>
    </row>
    <row r="45" spans="1:3" ht="39" thickBot="1">
      <c r="A45" s="396"/>
      <c r="B45" s="398"/>
      <c r="C45" s="111" t="s">
        <v>370</v>
      </c>
    </row>
    <row r="46" spans="1:3">
      <c r="A46" s="395" t="s">
        <v>84</v>
      </c>
      <c r="B46" s="126" t="s">
        <v>371</v>
      </c>
      <c r="C46" s="397" t="s">
        <v>373</v>
      </c>
    </row>
    <row r="47" spans="1:3" ht="13.5" thickBot="1">
      <c r="A47" s="396"/>
      <c r="B47" s="126" t="s">
        <v>372</v>
      </c>
      <c r="C47" s="398"/>
    </row>
    <row r="48" spans="1:3" ht="25.5">
      <c r="A48" s="399" t="s">
        <v>85</v>
      </c>
      <c r="B48" s="127" t="s">
        <v>374</v>
      </c>
      <c r="C48" s="127" t="s">
        <v>375</v>
      </c>
    </row>
    <row r="49" spans="1:3" s="94" customFormat="1" ht="127.5">
      <c r="A49" s="400"/>
      <c r="B49" s="123" t="s">
        <v>376</v>
      </c>
      <c r="C49" s="123" t="s">
        <v>377</v>
      </c>
    </row>
    <row r="50" spans="1:3" ht="26.25" thickBot="1">
      <c r="A50" s="400"/>
      <c r="B50" s="115"/>
      <c r="C50" s="115" t="s">
        <v>378</v>
      </c>
    </row>
    <row r="51" spans="1:3" ht="51.75" thickBot="1">
      <c r="A51" s="106" t="s">
        <v>86</v>
      </c>
      <c r="B51" s="131" t="s">
        <v>627</v>
      </c>
      <c r="C51" s="131" t="s">
        <v>628</v>
      </c>
    </row>
    <row r="52" spans="1:3" ht="26.25" thickBot="1">
      <c r="A52" s="116" t="s">
        <v>87</v>
      </c>
      <c r="B52" s="115" t="s">
        <v>629</v>
      </c>
      <c r="C52" s="115" t="s">
        <v>630</v>
      </c>
    </row>
    <row r="53" spans="1:3" ht="78" customHeight="1">
      <c r="A53" s="401" t="s">
        <v>88</v>
      </c>
      <c r="B53" s="401" t="s">
        <v>379</v>
      </c>
      <c r="C53" s="125" t="s">
        <v>380</v>
      </c>
    </row>
    <row r="54" spans="1:3" s="94" customFormat="1" ht="64.5" thickBot="1">
      <c r="A54" s="398"/>
      <c r="B54" s="398"/>
      <c r="C54" s="128" t="s">
        <v>400</v>
      </c>
    </row>
    <row r="55" spans="1:3" ht="13.5" thickBot="1">
      <c r="A55" s="132" t="s">
        <v>89</v>
      </c>
      <c r="B55" s="132"/>
      <c r="C55" s="132" t="s">
        <v>636</v>
      </c>
    </row>
    <row r="57" spans="1:3">
      <c r="A57" s="94" t="s">
        <v>579</v>
      </c>
    </row>
  </sheetData>
  <mergeCells count="18">
    <mergeCell ref="A12:A14"/>
    <mergeCell ref="A37:A39"/>
    <mergeCell ref="C38:C39"/>
    <mergeCell ref="A40:A41"/>
    <mergeCell ref="A15:A18"/>
    <mergeCell ref="B17:B18"/>
    <mergeCell ref="A19:A20"/>
    <mergeCell ref="A21:A23"/>
    <mergeCell ref="B21:B23"/>
    <mergeCell ref="A31:A32"/>
    <mergeCell ref="B15:B16"/>
    <mergeCell ref="A43:A45"/>
    <mergeCell ref="A46:A47"/>
    <mergeCell ref="C46:C47"/>
    <mergeCell ref="A48:A50"/>
    <mergeCell ref="A53:A54"/>
    <mergeCell ref="B53:B54"/>
    <mergeCell ref="B44:B4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heetViews>
  <sheetFormatPr baseColWidth="10" defaultColWidth="9.140625" defaultRowHeight="12.75"/>
  <cols>
    <col min="1" max="1" width="15.28515625" customWidth="1"/>
    <col min="2" max="2" width="15" customWidth="1"/>
    <col min="3" max="3" width="13" customWidth="1"/>
    <col min="4" max="5" width="12.85546875" customWidth="1"/>
    <col min="6" max="6" width="11.28515625" customWidth="1"/>
    <col min="7" max="7" width="15.42578125" customWidth="1"/>
    <col min="8" max="8" width="13" customWidth="1"/>
  </cols>
  <sheetData>
    <row r="1" spans="1:8" ht="15">
      <c r="A1" s="98" t="s">
        <v>501</v>
      </c>
    </row>
    <row r="2" spans="1:8" ht="13.5" thickBot="1"/>
    <row r="3" spans="1:8" ht="26.25" thickBot="1">
      <c r="A3" s="410" t="s">
        <v>416</v>
      </c>
      <c r="B3" s="371" t="s">
        <v>404</v>
      </c>
      <c r="C3" s="373"/>
      <c r="D3" s="95" t="s">
        <v>407</v>
      </c>
      <c r="E3" s="96" t="s">
        <v>409</v>
      </c>
      <c r="F3" s="95" t="s">
        <v>410</v>
      </c>
      <c r="G3" s="371" t="s">
        <v>412</v>
      </c>
      <c r="H3" s="373"/>
    </row>
    <row r="4" spans="1:8" ht="63.75" customHeight="1">
      <c r="A4" s="411"/>
      <c r="B4" s="145" t="s">
        <v>405</v>
      </c>
      <c r="C4" s="146" t="s">
        <v>406</v>
      </c>
      <c r="D4" s="415" t="s">
        <v>408</v>
      </c>
      <c r="E4" s="417" t="s">
        <v>408</v>
      </c>
      <c r="F4" s="415" t="s">
        <v>411</v>
      </c>
      <c r="G4" s="406" t="s">
        <v>414</v>
      </c>
      <c r="H4" s="408" t="s">
        <v>413</v>
      </c>
    </row>
    <row r="5" spans="1:8" ht="13.5" thickBot="1">
      <c r="A5" s="412"/>
      <c r="B5" s="413" t="s">
        <v>415</v>
      </c>
      <c r="C5" s="414"/>
      <c r="D5" s="416"/>
      <c r="E5" s="418"/>
      <c r="F5" s="416"/>
      <c r="G5" s="407"/>
      <c r="H5" s="409"/>
    </row>
    <row r="6" spans="1:8">
      <c r="A6" s="6" t="s">
        <v>46</v>
      </c>
      <c r="B6" s="7" t="s">
        <v>154</v>
      </c>
      <c r="C6" s="66">
        <v>1.8</v>
      </c>
      <c r="D6" s="45">
        <v>11.4</v>
      </c>
      <c r="E6" s="12">
        <v>0.7</v>
      </c>
      <c r="F6" s="45">
        <v>2.1</v>
      </c>
      <c r="G6" s="67">
        <v>10.1</v>
      </c>
      <c r="H6" s="66">
        <v>3</v>
      </c>
    </row>
    <row r="7" spans="1:8">
      <c r="A7" s="14" t="s">
        <v>61</v>
      </c>
      <c r="B7" s="15">
        <v>19.399999999999999</v>
      </c>
      <c r="C7" s="68">
        <v>2.6</v>
      </c>
      <c r="D7" s="38">
        <v>6.4</v>
      </c>
      <c r="E7" s="18">
        <v>0.3</v>
      </c>
      <c r="F7" s="39">
        <v>1.8</v>
      </c>
      <c r="G7" s="69">
        <v>8.6</v>
      </c>
      <c r="H7" s="68">
        <v>8</v>
      </c>
    </row>
    <row r="8" spans="1:8">
      <c r="A8" s="14" t="s">
        <v>69</v>
      </c>
      <c r="B8" s="15">
        <v>25.8</v>
      </c>
      <c r="C8" s="68" t="s">
        <v>154</v>
      </c>
      <c r="D8" s="38">
        <v>17.100000000000001</v>
      </c>
      <c r="E8" s="18">
        <v>4.7</v>
      </c>
      <c r="F8" s="39">
        <v>1.7</v>
      </c>
      <c r="G8" s="69">
        <v>7</v>
      </c>
      <c r="H8" s="68" t="s">
        <v>154</v>
      </c>
    </row>
    <row r="9" spans="1:8">
      <c r="A9" s="14" t="s">
        <v>72</v>
      </c>
      <c r="B9" s="15">
        <v>31.5</v>
      </c>
      <c r="C9" s="68">
        <v>26.9</v>
      </c>
      <c r="D9" s="39">
        <v>20.6</v>
      </c>
      <c r="E9" s="18">
        <v>5.0999999999999996</v>
      </c>
      <c r="F9" s="39">
        <v>3.3</v>
      </c>
      <c r="G9" s="69">
        <v>30.9</v>
      </c>
      <c r="H9" s="68" t="s">
        <v>154</v>
      </c>
    </row>
    <row r="10" spans="1:8">
      <c r="A10" s="14" t="s">
        <v>80</v>
      </c>
      <c r="B10" s="15" t="s">
        <v>154</v>
      </c>
      <c r="C10" s="68">
        <v>4.9000000000000004</v>
      </c>
      <c r="D10" s="39">
        <v>7</v>
      </c>
      <c r="E10" s="18">
        <v>0.7</v>
      </c>
      <c r="F10" s="39">
        <v>7.5</v>
      </c>
      <c r="G10" s="69">
        <v>10.6</v>
      </c>
      <c r="H10" s="68">
        <v>11</v>
      </c>
    </row>
    <row r="11" spans="1:8">
      <c r="A11" s="14" t="s">
        <v>82</v>
      </c>
      <c r="B11" s="15" t="s">
        <v>154</v>
      </c>
      <c r="C11" s="68">
        <v>2.2000000000000002</v>
      </c>
      <c r="D11" s="39">
        <v>9.1999999999999993</v>
      </c>
      <c r="E11" s="18">
        <v>0.1</v>
      </c>
      <c r="F11" s="39">
        <v>1.2</v>
      </c>
      <c r="G11" s="69">
        <v>5.6</v>
      </c>
      <c r="H11" s="68">
        <v>7</v>
      </c>
    </row>
    <row r="12" spans="1:8" ht="13.5" thickBot="1">
      <c r="A12" s="24" t="s">
        <v>87</v>
      </c>
      <c r="B12" s="25">
        <v>21.7</v>
      </c>
      <c r="C12" s="70" t="s">
        <v>154</v>
      </c>
      <c r="D12" s="40">
        <v>16.600000000000001</v>
      </c>
      <c r="E12" s="28">
        <v>3.3</v>
      </c>
      <c r="F12" s="40">
        <v>3.1</v>
      </c>
      <c r="G12" s="71">
        <v>24.6</v>
      </c>
      <c r="H12" s="70" t="s">
        <v>154</v>
      </c>
    </row>
    <row r="14" spans="1:8">
      <c r="A14" t="s">
        <v>90</v>
      </c>
    </row>
    <row r="15" spans="1:8">
      <c r="A15" t="s">
        <v>417</v>
      </c>
    </row>
    <row r="16" spans="1:8">
      <c r="A16" t="s">
        <v>418</v>
      </c>
    </row>
    <row r="17" spans="1:1">
      <c r="A17" s="147" t="s">
        <v>419</v>
      </c>
    </row>
    <row r="18" spans="1:1">
      <c r="A18" t="s">
        <v>420</v>
      </c>
    </row>
    <row r="19" spans="1:1">
      <c r="A19" t="s">
        <v>421</v>
      </c>
    </row>
    <row r="20" spans="1:1">
      <c r="A20" t="s">
        <v>422</v>
      </c>
    </row>
    <row r="21" spans="1:1">
      <c r="A21" t="s">
        <v>423</v>
      </c>
    </row>
    <row r="22" spans="1:1">
      <c r="A22" t="s">
        <v>424</v>
      </c>
    </row>
    <row r="24" spans="1:1">
      <c r="A24" t="s">
        <v>426</v>
      </c>
    </row>
  </sheetData>
  <mergeCells count="9">
    <mergeCell ref="G4:G5"/>
    <mergeCell ref="H4:H5"/>
    <mergeCell ref="G3:H3"/>
    <mergeCell ref="A3:A5"/>
    <mergeCell ref="B3:C3"/>
    <mergeCell ref="B5:C5"/>
    <mergeCell ref="D4:D5"/>
    <mergeCell ref="E4:E5"/>
    <mergeCell ref="F4:F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election activeCell="A2" sqref="A2"/>
    </sheetView>
  </sheetViews>
  <sheetFormatPr baseColWidth="10" defaultColWidth="9.140625" defaultRowHeight="12.75"/>
  <cols>
    <col min="1" max="1" width="21.140625" customWidth="1"/>
    <col min="8" max="8" width="6.140625" bestFit="1" customWidth="1"/>
    <col min="9" max="9" width="7.5703125" customWidth="1"/>
    <col min="10" max="13" width="9.140625" hidden="1" customWidth="1"/>
    <col min="256" max="256" width="19.28515625" customWidth="1"/>
    <col min="257" max="257" width="23.140625" bestFit="1" customWidth="1"/>
    <col min="264" max="264" width="6.140625" bestFit="1" customWidth="1"/>
    <col min="265" max="265" width="7.5703125" customWidth="1"/>
    <col min="266" max="269" width="0" hidden="1" customWidth="1"/>
    <col min="512" max="512" width="19.28515625" customWidth="1"/>
    <col min="513" max="513" width="23.140625" bestFit="1" customWidth="1"/>
    <col min="520" max="520" width="6.140625" bestFit="1" customWidth="1"/>
    <col min="521" max="521" width="7.5703125" customWidth="1"/>
    <col min="522" max="525" width="0" hidden="1" customWidth="1"/>
    <col min="768" max="768" width="19.28515625" customWidth="1"/>
    <col min="769" max="769" width="23.140625" bestFit="1" customWidth="1"/>
    <col min="776" max="776" width="6.140625" bestFit="1" customWidth="1"/>
    <col min="777" max="777" width="7.5703125" customWidth="1"/>
    <col min="778" max="781" width="0" hidden="1" customWidth="1"/>
    <col min="1024" max="1024" width="19.28515625" customWidth="1"/>
    <col min="1025" max="1025" width="23.140625" bestFit="1" customWidth="1"/>
    <col min="1032" max="1032" width="6.140625" bestFit="1" customWidth="1"/>
    <col min="1033" max="1033" width="7.5703125" customWidth="1"/>
    <col min="1034" max="1037" width="0" hidden="1" customWidth="1"/>
    <col min="1280" max="1280" width="19.28515625" customWidth="1"/>
    <col min="1281" max="1281" width="23.140625" bestFit="1" customWidth="1"/>
    <col min="1288" max="1288" width="6.140625" bestFit="1" customWidth="1"/>
    <col min="1289" max="1289" width="7.5703125" customWidth="1"/>
    <col min="1290" max="1293" width="0" hidden="1" customWidth="1"/>
    <col min="1536" max="1536" width="19.28515625" customWidth="1"/>
    <col min="1537" max="1537" width="23.140625" bestFit="1" customWidth="1"/>
    <col min="1544" max="1544" width="6.140625" bestFit="1" customWidth="1"/>
    <col min="1545" max="1545" width="7.5703125" customWidth="1"/>
    <col min="1546" max="1549" width="0" hidden="1" customWidth="1"/>
    <col min="1792" max="1792" width="19.28515625" customWidth="1"/>
    <col min="1793" max="1793" width="23.140625" bestFit="1" customWidth="1"/>
    <col min="1800" max="1800" width="6.140625" bestFit="1" customWidth="1"/>
    <col min="1801" max="1801" width="7.5703125" customWidth="1"/>
    <col min="1802" max="1805" width="0" hidden="1" customWidth="1"/>
    <col min="2048" max="2048" width="19.28515625" customWidth="1"/>
    <col min="2049" max="2049" width="23.140625" bestFit="1" customWidth="1"/>
    <col min="2056" max="2056" width="6.140625" bestFit="1" customWidth="1"/>
    <col min="2057" max="2057" width="7.5703125" customWidth="1"/>
    <col min="2058" max="2061" width="0" hidden="1" customWidth="1"/>
    <col min="2304" max="2304" width="19.28515625" customWidth="1"/>
    <col min="2305" max="2305" width="23.140625" bestFit="1" customWidth="1"/>
    <col min="2312" max="2312" width="6.140625" bestFit="1" customWidth="1"/>
    <col min="2313" max="2313" width="7.5703125" customWidth="1"/>
    <col min="2314" max="2317" width="0" hidden="1" customWidth="1"/>
    <col min="2560" max="2560" width="19.28515625" customWidth="1"/>
    <col min="2561" max="2561" width="23.140625" bestFit="1" customWidth="1"/>
    <col min="2568" max="2568" width="6.140625" bestFit="1" customWidth="1"/>
    <col min="2569" max="2569" width="7.5703125" customWidth="1"/>
    <col min="2570" max="2573" width="0" hidden="1" customWidth="1"/>
    <col min="2816" max="2816" width="19.28515625" customWidth="1"/>
    <col min="2817" max="2817" width="23.140625" bestFit="1" customWidth="1"/>
    <col min="2824" max="2824" width="6.140625" bestFit="1" customWidth="1"/>
    <col min="2825" max="2825" width="7.5703125" customWidth="1"/>
    <col min="2826" max="2829" width="0" hidden="1" customWidth="1"/>
    <col min="3072" max="3072" width="19.28515625" customWidth="1"/>
    <col min="3073" max="3073" width="23.140625" bestFit="1" customWidth="1"/>
    <col min="3080" max="3080" width="6.140625" bestFit="1" customWidth="1"/>
    <col min="3081" max="3081" width="7.5703125" customWidth="1"/>
    <col min="3082" max="3085" width="0" hidden="1" customWidth="1"/>
    <col min="3328" max="3328" width="19.28515625" customWidth="1"/>
    <col min="3329" max="3329" width="23.140625" bestFit="1" customWidth="1"/>
    <col min="3336" max="3336" width="6.140625" bestFit="1" customWidth="1"/>
    <col min="3337" max="3337" width="7.5703125" customWidth="1"/>
    <col min="3338" max="3341" width="0" hidden="1" customWidth="1"/>
    <col min="3584" max="3584" width="19.28515625" customWidth="1"/>
    <col min="3585" max="3585" width="23.140625" bestFit="1" customWidth="1"/>
    <col min="3592" max="3592" width="6.140625" bestFit="1" customWidth="1"/>
    <col min="3593" max="3593" width="7.5703125" customWidth="1"/>
    <col min="3594" max="3597" width="0" hidden="1" customWidth="1"/>
    <col min="3840" max="3840" width="19.28515625" customWidth="1"/>
    <col min="3841" max="3841" width="23.140625" bestFit="1" customWidth="1"/>
    <col min="3848" max="3848" width="6.140625" bestFit="1" customWidth="1"/>
    <col min="3849" max="3849" width="7.5703125" customWidth="1"/>
    <col min="3850" max="3853" width="0" hidden="1" customWidth="1"/>
    <col min="4096" max="4096" width="19.28515625" customWidth="1"/>
    <col min="4097" max="4097" width="23.140625" bestFit="1" customWidth="1"/>
    <col min="4104" max="4104" width="6.140625" bestFit="1" customWidth="1"/>
    <col min="4105" max="4105" width="7.5703125" customWidth="1"/>
    <col min="4106" max="4109" width="0" hidden="1" customWidth="1"/>
    <col min="4352" max="4352" width="19.28515625" customWidth="1"/>
    <col min="4353" max="4353" width="23.140625" bestFit="1" customWidth="1"/>
    <col min="4360" max="4360" width="6.140625" bestFit="1" customWidth="1"/>
    <col min="4361" max="4361" width="7.5703125" customWidth="1"/>
    <col min="4362" max="4365" width="0" hidden="1" customWidth="1"/>
    <col min="4608" max="4608" width="19.28515625" customWidth="1"/>
    <col min="4609" max="4609" width="23.140625" bestFit="1" customWidth="1"/>
    <col min="4616" max="4616" width="6.140625" bestFit="1" customWidth="1"/>
    <col min="4617" max="4617" width="7.5703125" customWidth="1"/>
    <col min="4618" max="4621" width="0" hidden="1" customWidth="1"/>
    <col min="4864" max="4864" width="19.28515625" customWidth="1"/>
    <col min="4865" max="4865" width="23.140625" bestFit="1" customWidth="1"/>
    <col min="4872" max="4872" width="6.140625" bestFit="1" customWidth="1"/>
    <col min="4873" max="4873" width="7.5703125" customWidth="1"/>
    <col min="4874" max="4877" width="0" hidden="1" customWidth="1"/>
    <col min="5120" max="5120" width="19.28515625" customWidth="1"/>
    <col min="5121" max="5121" width="23.140625" bestFit="1" customWidth="1"/>
    <col min="5128" max="5128" width="6.140625" bestFit="1" customWidth="1"/>
    <col min="5129" max="5129" width="7.5703125" customWidth="1"/>
    <col min="5130" max="5133" width="0" hidden="1" customWidth="1"/>
    <col min="5376" max="5376" width="19.28515625" customWidth="1"/>
    <col min="5377" max="5377" width="23.140625" bestFit="1" customWidth="1"/>
    <col min="5384" max="5384" width="6.140625" bestFit="1" customWidth="1"/>
    <col min="5385" max="5385" width="7.5703125" customWidth="1"/>
    <col min="5386" max="5389" width="0" hidden="1" customWidth="1"/>
    <col min="5632" max="5632" width="19.28515625" customWidth="1"/>
    <col min="5633" max="5633" width="23.140625" bestFit="1" customWidth="1"/>
    <col min="5640" max="5640" width="6.140625" bestFit="1" customWidth="1"/>
    <col min="5641" max="5641" width="7.5703125" customWidth="1"/>
    <col min="5642" max="5645" width="0" hidden="1" customWidth="1"/>
    <col min="5888" max="5888" width="19.28515625" customWidth="1"/>
    <col min="5889" max="5889" width="23.140625" bestFit="1" customWidth="1"/>
    <col min="5896" max="5896" width="6.140625" bestFit="1" customWidth="1"/>
    <col min="5897" max="5897" width="7.5703125" customWidth="1"/>
    <col min="5898" max="5901" width="0" hidden="1" customWidth="1"/>
    <col min="6144" max="6144" width="19.28515625" customWidth="1"/>
    <col min="6145" max="6145" width="23.140625" bestFit="1" customWidth="1"/>
    <col min="6152" max="6152" width="6.140625" bestFit="1" customWidth="1"/>
    <col min="6153" max="6153" width="7.5703125" customWidth="1"/>
    <col min="6154" max="6157" width="0" hidden="1" customWidth="1"/>
    <col min="6400" max="6400" width="19.28515625" customWidth="1"/>
    <col min="6401" max="6401" width="23.140625" bestFit="1" customWidth="1"/>
    <col min="6408" max="6408" width="6.140625" bestFit="1" customWidth="1"/>
    <col min="6409" max="6409" width="7.5703125" customWidth="1"/>
    <col min="6410" max="6413" width="0" hidden="1" customWidth="1"/>
    <col min="6656" max="6656" width="19.28515625" customWidth="1"/>
    <col min="6657" max="6657" width="23.140625" bestFit="1" customWidth="1"/>
    <col min="6664" max="6664" width="6.140625" bestFit="1" customWidth="1"/>
    <col min="6665" max="6665" width="7.5703125" customWidth="1"/>
    <col min="6666" max="6669" width="0" hidden="1" customWidth="1"/>
    <col min="6912" max="6912" width="19.28515625" customWidth="1"/>
    <col min="6913" max="6913" width="23.140625" bestFit="1" customWidth="1"/>
    <col min="6920" max="6920" width="6.140625" bestFit="1" customWidth="1"/>
    <col min="6921" max="6921" width="7.5703125" customWidth="1"/>
    <col min="6922" max="6925" width="0" hidden="1" customWidth="1"/>
    <col min="7168" max="7168" width="19.28515625" customWidth="1"/>
    <col min="7169" max="7169" width="23.140625" bestFit="1" customWidth="1"/>
    <col min="7176" max="7176" width="6.140625" bestFit="1" customWidth="1"/>
    <col min="7177" max="7177" width="7.5703125" customWidth="1"/>
    <col min="7178" max="7181" width="0" hidden="1" customWidth="1"/>
    <col min="7424" max="7424" width="19.28515625" customWidth="1"/>
    <col min="7425" max="7425" width="23.140625" bestFit="1" customWidth="1"/>
    <col min="7432" max="7432" width="6.140625" bestFit="1" customWidth="1"/>
    <col min="7433" max="7433" width="7.5703125" customWidth="1"/>
    <col min="7434" max="7437" width="0" hidden="1" customWidth="1"/>
    <col min="7680" max="7680" width="19.28515625" customWidth="1"/>
    <col min="7681" max="7681" width="23.140625" bestFit="1" customWidth="1"/>
    <col min="7688" max="7688" width="6.140625" bestFit="1" customWidth="1"/>
    <col min="7689" max="7689" width="7.5703125" customWidth="1"/>
    <col min="7690" max="7693" width="0" hidden="1" customWidth="1"/>
    <col min="7936" max="7936" width="19.28515625" customWidth="1"/>
    <col min="7937" max="7937" width="23.140625" bestFit="1" customWidth="1"/>
    <col min="7944" max="7944" width="6.140625" bestFit="1" customWidth="1"/>
    <col min="7945" max="7945" width="7.5703125" customWidth="1"/>
    <col min="7946" max="7949" width="0" hidden="1" customWidth="1"/>
    <col min="8192" max="8192" width="19.28515625" customWidth="1"/>
    <col min="8193" max="8193" width="23.140625" bestFit="1" customWidth="1"/>
    <col min="8200" max="8200" width="6.140625" bestFit="1" customWidth="1"/>
    <col min="8201" max="8201" width="7.5703125" customWidth="1"/>
    <col min="8202" max="8205" width="0" hidden="1" customWidth="1"/>
    <col min="8448" max="8448" width="19.28515625" customWidth="1"/>
    <col min="8449" max="8449" width="23.140625" bestFit="1" customWidth="1"/>
    <col min="8456" max="8456" width="6.140625" bestFit="1" customWidth="1"/>
    <col min="8457" max="8457" width="7.5703125" customWidth="1"/>
    <col min="8458" max="8461" width="0" hidden="1" customWidth="1"/>
    <col min="8704" max="8704" width="19.28515625" customWidth="1"/>
    <col min="8705" max="8705" width="23.140625" bestFit="1" customWidth="1"/>
    <col min="8712" max="8712" width="6.140625" bestFit="1" customWidth="1"/>
    <col min="8713" max="8713" width="7.5703125" customWidth="1"/>
    <col min="8714" max="8717" width="0" hidden="1" customWidth="1"/>
    <col min="8960" max="8960" width="19.28515625" customWidth="1"/>
    <col min="8961" max="8961" width="23.140625" bestFit="1" customWidth="1"/>
    <col min="8968" max="8968" width="6.140625" bestFit="1" customWidth="1"/>
    <col min="8969" max="8969" width="7.5703125" customWidth="1"/>
    <col min="8970" max="8973" width="0" hidden="1" customWidth="1"/>
    <col min="9216" max="9216" width="19.28515625" customWidth="1"/>
    <col min="9217" max="9217" width="23.140625" bestFit="1" customWidth="1"/>
    <col min="9224" max="9224" width="6.140625" bestFit="1" customWidth="1"/>
    <col min="9225" max="9225" width="7.5703125" customWidth="1"/>
    <col min="9226" max="9229" width="0" hidden="1" customWidth="1"/>
    <col min="9472" max="9472" width="19.28515625" customWidth="1"/>
    <col min="9473" max="9473" width="23.140625" bestFit="1" customWidth="1"/>
    <col min="9480" max="9480" width="6.140625" bestFit="1" customWidth="1"/>
    <col min="9481" max="9481" width="7.5703125" customWidth="1"/>
    <col min="9482" max="9485" width="0" hidden="1" customWidth="1"/>
    <col min="9728" max="9728" width="19.28515625" customWidth="1"/>
    <col min="9729" max="9729" width="23.140625" bestFit="1" customWidth="1"/>
    <col min="9736" max="9736" width="6.140625" bestFit="1" customWidth="1"/>
    <col min="9737" max="9737" width="7.5703125" customWidth="1"/>
    <col min="9738" max="9741" width="0" hidden="1" customWidth="1"/>
    <col min="9984" max="9984" width="19.28515625" customWidth="1"/>
    <col min="9985" max="9985" width="23.140625" bestFit="1" customWidth="1"/>
    <col min="9992" max="9992" width="6.140625" bestFit="1" customWidth="1"/>
    <col min="9993" max="9993" width="7.5703125" customWidth="1"/>
    <col min="9994" max="9997" width="0" hidden="1" customWidth="1"/>
    <col min="10240" max="10240" width="19.28515625" customWidth="1"/>
    <col min="10241" max="10241" width="23.140625" bestFit="1" customWidth="1"/>
    <col min="10248" max="10248" width="6.140625" bestFit="1" customWidth="1"/>
    <col min="10249" max="10249" width="7.5703125" customWidth="1"/>
    <col min="10250" max="10253" width="0" hidden="1" customWidth="1"/>
    <col min="10496" max="10496" width="19.28515625" customWidth="1"/>
    <col min="10497" max="10497" width="23.140625" bestFit="1" customWidth="1"/>
    <col min="10504" max="10504" width="6.140625" bestFit="1" customWidth="1"/>
    <col min="10505" max="10505" width="7.5703125" customWidth="1"/>
    <col min="10506" max="10509" width="0" hidden="1" customWidth="1"/>
    <col min="10752" max="10752" width="19.28515625" customWidth="1"/>
    <col min="10753" max="10753" width="23.140625" bestFit="1" customWidth="1"/>
    <col min="10760" max="10760" width="6.140625" bestFit="1" customWidth="1"/>
    <col min="10761" max="10761" width="7.5703125" customWidth="1"/>
    <col min="10762" max="10765" width="0" hidden="1" customWidth="1"/>
    <col min="11008" max="11008" width="19.28515625" customWidth="1"/>
    <col min="11009" max="11009" width="23.140625" bestFit="1" customWidth="1"/>
    <col min="11016" max="11016" width="6.140625" bestFit="1" customWidth="1"/>
    <col min="11017" max="11017" width="7.5703125" customWidth="1"/>
    <col min="11018" max="11021" width="0" hidden="1" customWidth="1"/>
    <col min="11264" max="11264" width="19.28515625" customWidth="1"/>
    <col min="11265" max="11265" width="23.140625" bestFit="1" customWidth="1"/>
    <col min="11272" max="11272" width="6.140625" bestFit="1" customWidth="1"/>
    <col min="11273" max="11273" width="7.5703125" customWidth="1"/>
    <col min="11274" max="11277" width="0" hidden="1" customWidth="1"/>
    <col min="11520" max="11520" width="19.28515625" customWidth="1"/>
    <col min="11521" max="11521" width="23.140625" bestFit="1" customWidth="1"/>
    <col min="11528" max="11528" width="6.140625" bestFit="1" customWidth="1"/>
    <col min="11529" max="11529" width="7.5703125" customWidth="1"/>
    <col min="11530" max="11533" width="0" hidden="1" customWidth="1"/>
    <col min="11776" max="11776" width="19.28515625" customWidth="1"/>
    <col min="11777" max="11777" width="23.140625" bestFit="1" customWidth="1"/>
    <col min="11784" max="11784" width="6.140625" bestFit="1" customWidth="1"/>
    <col min="11785" max="11785" width="7.5703125" customWidth="1"/>
    <col min="11786" max="11789" width="0" hidden="1" customWidth="1"/>
    <col min="12032" max="12032" width="19.28515625" customWidth="1"/>
    <col min="12033" max="12033" width="23.140625" bestFit="1" customWidth="1"/>
    <col min="12040" max="12040" width="6.140625" bestFit="1" customWidth="1"/>
    <col min="12041" max="12041" width="7.5703125" customWidth="1"/>
    <col min="12042" max="12045" width="0" hidden="1" customWidth="1"/>
    <col min="12288" max="12288" width="19.28515625" customWidth="1"/>
    <col min="12289" max="12289" width="23.140625" bestFit="1" customWidth="1"/>
    <col min="12296" max="12296" width="6.140625" bestFit="1" customWidth="1"/>
    <col min="12297" max="12297" width="7.5703125" customWidth="1"/>
    <col min="12298" max="12301" width="0" hidden="1" customWidth="1"/>
    <col min="12544" max="12544" width="19.28515625" customWidth="1"/>
    <col min="12545" max="12545" width="23.140625" bestFit="1" customWidth="1"/>
    <col min="12552" max="12552" width="6.140625" bestFit="1" customWidth="1"/>
    <col min="12553" max="12553" width="7.5703125" customWidth="1"/>
    <col min="12554" max="12557" width="0" hidden="1" customWidth="1"/>
    <col min="12800" max="12800" width="19.28515625" customWidth="1"/>
    <col min="12801" max="12801" width="23.140625" bestFit="1" customWidth="1"/>
    <col min="12808" max="12808" width="6.140625" bestFit="1" customWidth="1"/>
    <col min="12809" max="12809" width="7.5703125" customWidth="1"/>
    <col min="12810" max="12813" width="0" hidden="1" customWidth="1"/>
    <col min="13056" max="13056" width="19.28515625" customWidth="1"/>
    <col min="13057" max="13057" width="23.140625" bestFit="1" customWidth="1"/>
    <col min="13064" max="13064" width="6.140625" bestFit="1" customWidth="1"/>
    <col min="13065" max="13065" width="7.5703125" customWidth="1"/>
    <col min="13066" max="13069" width="0" hidden="1" customWidth="1"/>
    <col min="13312" max="13312" width="19.28515625" customWidth="1"/>
    <col min="13313" max="13313" width="23.140625" bestFit="1" customWidth="1"/>
    <col min="13320" max="13320" width="6.140625" bestFit="1" customWidth="1"/>
    <col min="13321" max="13321" width="7.5703125" customWidth="1"/>
    <col min="13322" max="13325" width="0" hidden="1" customWidth="1"/>
    <col min="13568" max="13568" width="19.28515625" customWidth="1"/>
    <col min="13569" max="13569" width="23.140625" bestFit="1" customWidth="1"/>
    <col min="13576" max="13576" width="6.140625" bestFit="1" customWidth="1"/>
    <col min="13577" max="13577" width="7.5703125" customWidth="1"/>
    <col min="13578" max="13581" width="0" hidden="1" customWidth="1"/>
    <col min="13824" max="13824" width="19.28515625" customWidth="1"/>
    <col min="13825" max="13825" width="23.140625" bestFit="1" customWidth="1"/>
    <col min="13832" max="13832" width="6.140625" bestFit="1" customWidth="1"/>
    <col min="13833" max="13833" width="7.5703125" customWidth="1"/>
    <col min="13834" max="13837" width="0" hidden="1" customWidth="1"/>
    <col min="14080" max="14080" width="19.28515625" customWidth="1"/>
    <col min="14081" max="14081" width="23.140625" bestFit="1" customWidth="1"/>
    <col min="14088" max="14088" width="6.140625" bestFit="1" customWidth="1"/>
    <col min="14089" max="14089" width="7.5703125" customWidth="1"/>
    <col min="14090" max="14093" width="0" hidden="1" customWidth="1"/>
    <col min="14336" max="14336" width="19.28515625" customWidth="1"/>
    <col min="14337" max="14337" width="23.140625" bestFit="1" customWidth="1"/>
    <col min="14344" max="14344" width="6.140625" bestFit="1" customWidth="1"/>
    <col min="14345" max="14345" width="7.5703125" customWidth="1"/>
    <col min="14346" max="14349" width="0" hidden="1" customWidth="1"/>
    <col min="14592" max="14592" width="19.28515625" customWidth="1"/>
    <col min="14593" max="14593" width="23.140625" bestFit="1" customWidth="1"/>
    <col min="14600" max="14600" width="6.140625" bestFit="1" customWidth="1"/>
    <col min="14601" max="14601" width="7.5703125" customWidth="1"/>
    <col min="14602" max="14605" width="0" hidden="1" customWidth="1"/>
    <col min="14848" max="14848" width="19.28515625" customWidth="1"/>
    <col min="14849" max="14849" width="23.140625" bestFit="1" customWidth="1"/>
    <col min="14856" max="14856" width="6.140625" bestFit="1" customWidth="1"/>
    <col min="14857" max="14857" width="7.5703125" customWidth="1"/>
    <col min="14858" max="14861" width="0" hidden="1" customWidth="1"/>
    <col min="15104" max="15104" width="19.28515625" customWidth="1"/>
    <col min="15105" max="15105" width="23.140625" bestFit="1" customWidth="1"/>
    <col min="15112" max="15112" width="6.140625" bestFit="1" customWidth="1"/>
    <col min="15113" max="15113" width="7.5703125" customWidth="1"/>
    <col min="15114" max="15117" width="0" hidden="1" customWidth="1"/>
    <col min="15360" max="15360" width="19.28515625" customWidth="1"/>
    <col min="15361" max="15361" width="23.140625" bestFit="1" customWidth="1"/>
    <col min="15368" max="15368" width="6.140625" bestFit="1" customWidth="1"/>
    <col min="15369" max="15369" width="7.5703125" customWidth="1"/>
    <col min="15370" max="15373" width="0" hidden="1" customWidth="1"/>
    <col min="15616" max="15616" width="19.28515625" customWidth="1"/>
    <col min="15617" max="15617" width="23.140625" bestFit="1" customWidth="1"/>
    <col min="15624" max="15624" width="6.140625" bestFit="1" customWidth="1"/>
    <col min="15625" max="15625" width="7.5703125" customWidth="1"/>
    <col min="15626" max="15629" width="0" hidden="1" customWidth="1"/>
    <col min="15872" max="15872" width="19.28515625" customWidth="1"/>
    <col min="15873" max="15873" width="23.140625" bestFit="1" customWidth="1"/>
    <col min="15880" max="15880" width="6.140625" bestFit="1" customWidth="1"/>
    <col min="15881" max="15881" width="7.5703125" customWidth="1"/>
    <col min="15882" max="15885" width="0" hidden="1" customWidth="1"/>
    <col min="16128" max="16128" width="19.28515625" customWidth="1"/>
    <col min="16129" max="16129" width="23.140625" bestFit="1" customWidth="1"/>
    <col min="16136" max="16136" width="6.140625" bestFit="1" customWidth="1"/>
    <col min="16137" max="16137" width="7.5703125" customWidth="1"/>
    <col min="16138" max="16141" width="0" hidden="1" customWidth="1"/>
  </cols>
  <sheetData>
    <row r="1" spans="1:13" ht="15">
      <c r="A1" s="84" t="s">
        <v>502</v>
      </c>
      <c r="B1" s="84"/>
      <c r="C1" s="84"/>
      <c r="D1" s="84"/>
      <c r="E1" s="84"/>
      <c r="F1" s="84"/>
      <c r="G1" s="84"/>
      <c r="H1" s="84"/>
      <c r="I1" s="84"/>
      <c r="J1" s="84"/>
      <c r="K1" s="84"/>
      <c r="L1" s="84"/>
      <c r="M1" s="84"/>
    </row>
    <row r="2" spans="1:13" ht="15">
      <c r="A2" s="75" t="s">
        <v>402</v>
      </c>
      <c r="B2" s="84"/>
      <c r="C2" s="84"/>
      <c r="D2" s="84"/>
      <c r="E2" s="84"/>
      <c r="F2" s="84"/>
      <c r="G2" s="84"/>
      <c r="H2" s="84"/>
      <c r="I2" s="84"/>
      <c r="J2" s="84"/>
      <c r="K2" s="84"/>
      <c r="L2" s="84"/>
      <c r="M2" s="84"/>
    </row>
    <row r="3" spans="1:13" ht="13.5" thickBot="1"/>
    <row r="4" spans="1:13" ht="13.5" thickBot="1">
      <c r="A4" s="85" t="s">
        <v>403</v>
      </c>
      <c r="B4" s="86" t="s">
        <v>242</v>
      </c>
      <c r="C4" s="86" t="s">
        <v>243</v>
      </c>
      <c r="D4" s="86" t="s">
        <v>244</v>
      </c>
      <c r="E4" s="86" t="s">
        <v>245</v>
      </c>
      <c r="F4" s="86" t="s">
        <v>246</v>
      </c>
      <c r="G4" s="86" t="s">
        <v>247</v>
      </c>
      <c r="H4" s="86" t="s">
        <v>248</v>
      </c>
    </row>
    <row r="5" spans="1:13">
      <c r="A5" s="136" t="s">
        <v>250</v>
      </c>
      <c r="B5" s="137"/>
      <c r="C5" s="137"/>
      <c r="D5" s="137"/>
      <c r="E5" s="137"/>
      <c r="F5" s="137">
        <v>47.5</v>
      </c>
      <c r="G5" s="137">
        <v>47.3</v>
      </c>
      <c r="H5" s="137">
        <v>47.3</v>
      </c>
    </row>
    <row r="6" spans="1:13">
      <c r="A6" s="87" t="s">
        <v>249</v>
      </c>
      <c r="B6" s="16">
        <v>21.8</v>
      </c>
      <c r="C6" s="16"/>
      <c r="D6" s="16">
        <v>25.6</v>
      </c>
      <c r="E6" s="16"/>
      <c r="F6" s="16">
        <v>42.7</v>
      </c>
      <c r="G6" s="16">
        <v>41.3</v>
      </c>
      <c r="H6" s="16">
        <v>41.3</v>
      </c>
    </row>
    <row r="7" spans="1:13">
      <c r="A7" s="87" t="s">
        <v>251</v>
      </c>
      <c r="B7" s="16"/>
      <c r="C7" s="16">
        <v>56.9</v>
      </c>
      <c r="D7" s="16"/>
      <c r="E7" s="16"/>
      <c r="F7" s="16">
        <v>44.8</v>
      </c>
      <c r="G7" s="16">
        <v>67.099999999999994</v>
      </c>
      <c r="H7" s="16">
        <v>67.099999999999994</v>
      </c>
    </row>
    <row r="8" spans="1:13">
      <c r="A8" s="87" t="s">
        <v>252</v>
      </c>
      <c r="B8" s="16">
        <v>38.4</v>
      </c>
      <c r="C8" s="16">
        <v>35</v>
      </c>
      <c r="D8" s="16">
        <v>39.299999999999997</v>
      </c>
      <c r="E8" s="16"/>
      <c r="F8" s="16">
        <v>47.1</v>
      </c>
      <c r="G8" s="16">
        <v>35</v>
      </c>
      <c r="H8" s="16">
        <v>35</v>
      </c>
    </row>
    <row r="9" spans="1:13">
      <c r="A9" s="87" t="s">
        <v>253</v>
      </c>
      <c r="B9" s="16">
        <v>58.7</v>
      </c>
      <c r="C9" s="16"/>
      <c r="D9" s="16">
        <v>37.299999999999997</v>
      </c>
      <c r="E9" s="16"/>
      <c r="F9" s="16">
        <v>55.2</v>
      </c>
      <c r="G9" s="16">
        <v>45.9</v>
      </c>
      <c r="H9" s="16">
        <v>45.9</v>
      </c>
    </row>
    <row r="10" spans="1:13">
      <c r="A10" s="138" t="s">
        <v>255</v>
      </c>
      <c r="B10" s="139"/>
      <c r="C10" s="139"/>
      <c r="D10" s="139"/>
      <c r="E10" s="140">
        <v>76</v>
      </c>
      <c r="F10" s="140"/>
      <c r="G10" s="140"/>
      <c r="H10" s="140">
        <v>76</v>
      </c>
    </row>
    <row r="11" spans="1:13">
      <c r="A11" s="87" t="s">
        <v>254</v>
      </c>
      <c r="B11" s="16"/>
      <c r="C11" s="16"/>
      <c r="D11" s="16"/>
      <c r="E11" s="16">
        <v>92.9</v>
      </c>
      <c r="F11" s="16"/>
      <c r="G11" s="16"/>
      <c r="H11" s="16">
        <v>92.9</v>
      </c>
    </row>
    <row r="12" spans="1:13">
      <c r="A12" s="87" t="s">
        <v>256</v>
      </c>
      <c r="B12" s="16"/>
      <c r="C12" s="16"/>
      <c r="D12" s="16">
        <v>70</v>
      </c>
      <c r="E12" s="16">
        <v>77</v>
      </c>
      <c r="F12" s="16"/>
      <c r="G12" s="16"/>
      <c r="H12" s="16">
        <v>77</v>
      </c>
    </row>
    <row r="13" spans="1:13">
      <c r="A13" s="87" t="s">
        <v>257</v>
      </c>
      <c r="B13" s="16"/>
      <c r="C13" s="16"/>
      <c r="D13" s="16"/>
      <c r="E13" s="16">
        <v>74.2</v>
      </c>
      <c r="F13" s="16">
        <v>95.2</v>
      </c>
      <c r="G13" s="16"/>
      <c r="H13" s="16">
        <v>95.2</v>
      </c>
    </row>
    <row r="14" spans="1:13">
      <c r="A14" s="87" t="s">
        <v>258</v>
      </c>
      <c r="B14" s="16"/>
      <c r="C14" s="16">
        <v>64.400000000000006</v>
      </c>
      <c r="D14" s="16"/>
      <c r="E14" s="16">
        <v>71.900000000000006</v>
      </c>
      <c r="F14" s="16">
        <v>86.7</v>
      </c>
      <c r="G14" s="16"/>
      <c r="H14" s="16">
        <v>86.7</v>
      </c>
    </row>
    <row r="15" spans="1:13">
      <c r="A15" s="87" t="s">
        <v>259</v>
      </c>
      <c r="B15" s="16"/>
      <c r="C15" s="16"/>
      <c r="D15" s="16">
        <v>61.4</v>
      </c>
      <c r="E15" s="16">
        <v>70.099999999999994</v>
      </c>
      <c r="F15" s="16">
        <v>71.599999999999994</v>
      </c>
      <c r="G15" s="16"/>
      <c r="H15" s="16">
        <v>71.599999999999994</v>
      </c>
    </row>
    <row r="16" spans="1:13">
      <c r="A16" s="87" t="s">
        <v>260</v>
      </c>
      <c r="B16" s="16">
        <v>63.1</v>
      </c>
      <c r="C16" s="16"/>
      <c r="D16" s="16">
        <v>78.599999999999994</v>
      </c>
      <c r="E16" s="16">
        <v>90.4</v>
      </c>
      <c r="F16" s="16">
        <v>94.1</v>
      </c>
      <c r="G16" s="16">
        <v>81.8</v>
      </c>
      <c r="H16" s="16">
        <v>81.8</v>
      </c>
    </row>
    <row r="17" spans="1:8">
      <c r="A17" s="87" t="s">
        <v>261</v>
      </c>
      <c r="B17" s="16"/>
      <c r="C17" s="16">
        <v>69.400000000000006</v>
      </c>
      <c r="D17" s="16">
        <v>80</v>
      </c>
      <c r="E17" s="16"/>
      <c r="F17" s="16"/>
      <c r="G17" s="16"/>
      <c r="H17" s="16">
        <v>80</v>
      </c>
    </row>
    <row r="18" spans="1:8">
      <c r="A18" s="87" t="s">
        <v>262</v>
      </c>
      <c r="B18" s="16"/>
      <c r="C18" s="16"/>
      <c r="D18" s="16"/>
      <c r="E18" s="16">
        <v>73.5</v>
      </c>
      <c r="F18" s="16"/>
      <c r="G18" s="16"/>
      <c r="H18" s="16">
        <v>73.5</v>
      </c>
    </row>
    <row r="19" spans="1:8">
      <c r="A19" s="87" t="s">
        <v>263</v>
      </c>
      <c r="B19" s="16">
        <v>62.9</v>
      </c>
      <c r="C19" s="16"/>
      <c r="D19" s="16"/>
      <c r="E19" s="16"/>
      <c r="F19" s="16"/>
      <c r="G19" s="16"/>
      <c r="H19" s="16">
        <v>62.9</v>
      </c>
    </row>
    <row r="20" spans="1:8">
      <c r="A20" s="87" t="s">
        <v>264</v>
      </c>
      <c r="B20" s="16"/>
      <c r="C20" s="16">
        <v>76</v>
      </c>
      <c r="D20" s="16"/>
      <c r="E20" s="16"/>
      <c r="F20" s="16"/>
      <c r="G20" s="16"/>
      <c r="H20" s="16">
        <v>76</v>
      </c>
    </row>
    <row r="21" spans="1:8">
      <c r="A21" s="87" t="s">
        <v>265</v>
      </c>
      <c r="B21" s="16"/>
      <c r="C21" s="16"/>
      <c r="D21" s="16"/>
      <c r="E21" s="16"/>
      <c r="F21" s="16"/>
      <c r="G21" s="16">
        <v>50.6</v>
      </c>
      <c r="H21" s="16">
        <v>50.6</v>
      </c>
    </row>
    <row r="22" spans="1:8" ht="25.5">
      <c r="A22" s="87" t="s">
        <v>266</v>
      </c>
      <c r="B22" s="144"/>
      <c r="C22" s="144">
        <v>59.6</v>
      </c>
      <c r="D22" s="144"/>
      <c r="E22" s="144"/>
      <c r="F22" s="144"/>
      <c r="G22" s="144"/>
      <c r="H22" s="144">
        <v>59.6</v>
      </c>
    </row>
    <row r="23" spans="1:8">
      <c r="A23" s="87" t="s">
        <v>267</v>
      </c>
      <c r="B23" s="16"/>
      <c r="C23" s="16"/>
      <c r="D23" s="16"/>
      <c r="E23" s="16">
        <v>58.3</v>
      </c>
      <c r="F23" s="16"/>
      <c r="G23" s="16"/>
      <c r="H23" s="16">
        <v>58.3</v>
      </c>
    </row>
    <row r="24" spans="1:8">
      <c r="A24" s="138" t="s">
        <v>269</v>
      </c>
      <c r="B24" s="139"/>
      <c r="C24" s="139"/>
      <c r="D24" s="139"/>
      <c r="E24" s="139"/>
      <c r="F24" s="139">
        <v>54.2</v>
      </c>
      <c r="G24" s="139"/>
      <c r="H24" s="139">
        <v>54.2</v>
      </c>
    </row>
    <row r="25" spans="1:8">
      <c r="A25" s="87" t="s">
        <v>268</v>
      </c>
      <c r="B25" s="16"/>
      <c r="C25" s="16"/>
      <c r="D25" s="16"/>
      <c r="E25" s="16">
        <v>47.5</v>
      </c>
      <c r="F25" s="16">
        <v>53.3</v>
      </c>
      <c r="G25" s="16"/>
      <c r="H25" s="16">
        <v>53.3</v>
      </c>
    </row>
    <row r="26" spans="1:8">
      <c r="A26" s="87" t="s">
        <v>270</v>
      </c>
      <c r="B26" s="16"/>
      <c r="C26" s="16"/>
      <c r="D26" s="16"/>
      <c r="E26" s="16">
        <v>56.9</v>
      </c>
      <c r="F26" s="16">
        <v>63.5</v>
      </c>
      <c r="G26" s="16"/>
      <c r="H26" s="16">
        <v>63.5</v>
      </c>
    </row>
    <row r="27" spans="1:8">
      <c r="A27" s="87" t="s">
        <v>271</v>
      </c>
      <c r="B27" s="16"/>
      <c r="C27" s="16"/>
      <c r="D27" s="16"/>
      <c r="E27" s="18">
        <v>60</v>
      </c>
      <c r="F27" s="18">
        <v>60</v>
      </c>
      <c r="G27" s="16">
        <v>51.1</v>
      </c>
      <c r="H27" s="16">
        <v>51.1</v>
      </c>
    </row>
    <row r="28" spans="1:8">
      <c r="A28" s="87" t="s">
        <v>45</v>
      </c>
      <c r="B28" s="16"/>
      <c r="C28" s="16"/>
      <c r="D28" s="16"/>
      <c r="E28" s="16"/>
      <c r="F28" s="16">
        <v>35.799999999999997</v>
      </c>
      <c r="G28" s="16"/>
      <c r="H28" s="16">
        <v>35.799999999999997</v>
      </c>
    </row>
    <row r="29" spans="1:8">
      <c r="A29" s="87" t="s">
        <v>272</v>
      </c>
      <c r="B29" s="16"/>
      <c r="C29" s="16"/>
      <c r="D29" s="16"/>
      <c r="E29" s="16"/>
      <c r="F29" s="16">
        <v>38.4</v>
      </c>
      <c r="G29" s="16"/>
      <c r="H29" s="16">
        <v>38.4</v>
      </c>
    </row>
    <row r="30" spans="1:8">
      <c r="A30" s="87" t="s">
        <v>273</v>
      </c>
      <c r="B30" s="16"/>
      <c r="C30" s="16"/>
      <c r="D30" s="16"/>
      <c r="E30" s="16"/>
      <c r="F30" s="16">
        <v>44.3</v>
      </c>
      <c r="G30" s="16"/>
      <c r="H30" s="16">
        <v>44.3</v>
      </c>
    </row>
    <row r="31" spans="1:8">
      <c r="A31" s="87" t="s">
        <v>274</v>
      </c>
      <c r="B31" s="16"/>
      <c r="C31" s="16"/>
      <c r="D31" s="16"/>
      <c r="E31" s="16"/>
      <c r="F31" s="16">
        <v>47.6</v>
      </c>
      <c r="G31" s="16"/>
      <c r="H31" s="16">
        <v>47.6</v>
      </c>
    </row>
    <row r="32" spans="1:8">
      <c r="A32" s="87" t="s">
        <v>275</v>
      </c>
      <c r="B32" s="16"/>
      <c r="C32" s="16"/>
      <c r="D32" s="16"/>
      <c r="E32" s="16"/>
      <c r="F32" s="16">
        <v>53.5</v>
      </c>
      <c r="G32" s="16">
        <v>74.900000000000006</v>
      </c>
      <c r="H32" s="16">
        <v>74.900000000000006</v>
      </c>
    </row>
    <row r="33" spans="1:8">
      <c r="A33" s="87" t="s">
        <v>276</v>
      </c>
      <c r="B33" s="16"/>
      <c r="C33" s="16"/>
      <c r="D33" s="16"/>
      <c r="E33" s="16"/>
      <c r="F33" s="16">
        <v>56.6</v>
      </c>
      <c r="G33" s="16"/>
      <c r="H33" s="16">
        <v>56.6</v>
      </c>
    </row>
    <row r="34" spans="1:8">
      <c r="A34" s="87" t="s">
        <v>277</v>
      </c>
      <c r="B34" s="16"/>
      <c r="C34" s="16"/>
      <c r="D34" s="16"/>
      <c r="E34" s="16">
        <v>56.1</v>
      </c>
      <c r="F34" s="16"/>
      <c r="G34" s="16"/>
      <c r="H34" s="16">
        <v>56.1</v>
      </c>
    </row>
    <row r="35" spans="1:8">
      <c r="A35" s="87" t="s">
        <v>278</v>
      </c>
      <c r="B35" s="16"/>
      <c r="C35" s="16"/>
      <c r="D35" s="16"/>
      <c r="E35" s="16"/>
      <c r="F35" s="16">
        <v>92.6</v>
      </c>
      <c r="G35" s="16"/>
      <c r="H35" s="16">
        <v>92.6</v>
      </c>
    </row>
    <row r="36" spans="1:8">
      <c r="A36" s="87" t="s">
        <v>279</v>
      </c>
      <c r="B36" s="16"/>
      <c r="C36" s="16"/>
      <c r="D36" s="16"/>
      <c r="E36" s="16"/>
      <c r="F36" s="16">
        <v>58.2</v>
      </c>
      <c r="G36" s="16"/>
      <c r="H36" s="16">
        <v>58.2</v>
      </c>
    </row>
    <row r="37" spans="1:8">
      <c r="A37" s="87" t="s">
        <v>72</v>
      </c>
      <c r="B37" s="16"/>
      <c r="C37" s="16"/>
      <c r="D37" s="16"/>
      <c r="E37" s="16">
        <v>55.5</v>
      </c>
      <c r="F37" s="16">
        <v>59.4</v>
      </c>
      <c r="G37" s="16">
        <v>50.1</v>
      </c>
      <c r="H37" s="16">
        <v>50.1</v>
      </c>
    </row>
    <row r="38" spans="1:8">
      <c r="A38" s="87" t="s">
        <v>280</v>
      </c>
      <c r="B38" s="16"/>
      <c r="C38" s="16"/>
      <c r="D38" s="16"/>
      <c r="E38" s="16"/>
      <c r="F38" s="16">
        <v>37.6</v>
      </c>
      <c r="G38" s="16">
        <v>49.4</v>
      </c>
      <c r="H38" s="16">
        <v>49.4</v>
      </c>
    </row>
    <row r="39" spans="1:8">
      <c r="A39" s="87" t="s">
        <v>281</v>
      </c>
      <c r="B39" s="16"/>
      <c r="C39" s="16"/>
      <c r="D39" s="16"/>
      <c r="E39" s="16"/>
      <c r="F39" s="16">
        <v>65.5</v>
      </c>
      <c r="G39" s="16"/>
      <c r="H39" s="16">
        <v>65.5</v>
      </c>
    </row>
    <row r="40" spans="1:8">
      <c r="A40" s="87" t="s">
        <v>282</v>
      </c>
      <c r="B40" s="16"/>
      <c r="C40" s="16"/>
      <c r="D40" s="16"/>
      <c r="E40" s="16"/>
      <c r="F40" s="16"/>
      <c r="G40" s="16">
        <v>67.900000000000006</v>
      </c>
      <c r="H40" s="16">
        <v>67.900000000000006</v>
      </c>
    </row>
    <row r="41" spans="1:8">
      <c r="A41" s="87" t="s">
        <v>283</v>
      </c>
      <c r="B41" s="16"/>
      <c r="C41" s="16"/>
      <c r="D41" s="16"/>
      <c r="E41" s="16">
        <v>38.799999999999997</v>
      </c>
      <c r="F41" s="16">
        <v>46.9</v>
      </c>
      <c r="G41" s="16">
        <v>49.4</v>
      </c>
      <c r="H41" s="16">
        <v>49.4</v>
      </c>
    </row>
    <row r="42" spans="1:8" ht="25.5">
      <c r="A42" s="141" t="s">
        <v>285</v>
      </c>
      <c r="B42" s="142"/>
      <c r="C42" s="142"/>
      <c r="D42" s="142"/>
      <c r="E42" s="142"/>
      <c r="F42" s="142">
        <v>69.900000000000006</v>
      </c>
      <c r="G42" s="142"/>
      <c r="H42" s="142">
        <v>69.900000000000006</v>
      </c>
    </row>
    <row r="43" spans="1:8">
      <c r="A43" s="87" t="s">
        <v>284</v>
      </c>
      <c r="B43" s="16"/>
      <c r="C43" s="16"/>
      <c r="D43" s="16">
        <v>76.2</v>
      </c>
      <c r="E43" s="16">
        <v>73.7</v>
      </c>
      <c r="F43" s="16">
        <v>83.4</v>
      </c>
      <c r="G43" s="16"/>
      <c r="H43" s="16">
        <v>83.4</v>
      </c>
    </row>
    <row r="44" spans="1:8">
      <c r="A44" s="87" t="s">
        <v>286</v>
      </c>
      <c r="B44" s="16"/>
      <c r="C44" s="16"/>
      <c r="D44" s="16">
        <v>39.200000000000003</v>
      </c>
      <c r="E44" s="16"/>
      <c r="F44" s="16">
        <v>77.900000000000006</v>
      </c>
      <c r="G44" s="16"/>
      <c r="H44" s="16">
        <v>77.900000000000006</v>
      </c>
    </row>
    <row r="45" spans="1:8">
      <c r="A45" s="87" t="s">
        <v>287</v>
      </c>
      <c r="B45" s="16"/>
      <c r="C45" s="16"/>
      <c r="D45" s="18">
        <v>39</v>
      </c>
      <c r="E45" s="16"/>
      <c r="F45" s="16">
        <v>64.599999999999994</v>
      </c>
      <c r="G45" s="16"/>
      <c r="H45" s="16">
        <v>64.599999999999994</v>
      </c>
    </row>
    <row r="46" spans="1:8">
      <c r="A46" s="87" t="s">
        <v>288</v>
      </c>
      <c r="B46" s="16"/>
      <c r="C46" s="16"/>
      <c r="D46" s="16"/>
      <c r="E46" s="16">
        <v>70.5</v>
      </c>
      <c r="F46" s="16">
        <v>72</v>
      </c>
      <c r="G46" s="16"/>
      <c r="H46" s="16">
        <v>72</v>
      </c>
    </row>
    <row r="47" spans="1:8">
      <c r="A47" s="87" t="s">
        <v>289</v>
      </c>
      <c r="B47" s="16"/>
      <c r="C47" s="16"/>
      <c r="D47" s="16">
        <v>57.4</v>
      </c>
      <c r="E47" s="16">
        <v>51.4</v>
      </c>
      <c r="F47" s="16">
        <v>51.5</v>
      </c>
      <c r="G47" s="16"/>
      <c r="H47" s="16">
        <v>51.5</v>
      </c>
    </row>
    <row r="48" spans="1:8">
      <c r="A48" s="138" t="s">
        <v>291</v>
      </c>
      <c r="B48" s="139"/>
      <c r="C48" s="139"/>
      <c r="D48" s="139"/>
      <c r="E48" s="139"/>
      <c r="F48" s="139"/>
      <c r="G48" s="139">
        <v>43.2</v>
      </c>
      <c r="H48" s="139">
        <v>43.2</v>
      </c>
    </row>
    <row r="49" spans="1:8">
      <c r="A49" s="87" t="s">
        <v>290</v>
      </c>
      <c r="B49" s="16"/>
      <c r="C49" s="16"/>
      <c r="D49" s="16">
        <v>43.5</v>
      </c>
      <c r="E49" s="16"/>
      <c r="F49" s="16"/>
      <c r="G49" s="16">
        <v>48.8</v>
      </c>
      <c r="H49" s="16">
        <v>48.8</v>
      </c>
    </row>
    <row r="50" spans="1:8">
      <c r="A50" s="87" t="s">
        <v>292</v>
      </c>
      <c r="B50" s="16"/>
      <c r="C50" s="16"/>
      <c r="D50" s="16"/>
      <c r="E50" s="16"/>
      <c r="F50" s="16"/>
      <c r="G50" s="16">
        <v>51.8</v>
      </c>
      <c r="H50" s="16">
        <v>51.8</v>
      </c>
    </row>
    <row r="51" spans="1:8" ht="25.5">
      <c r="A51" s="87" t="s">
        <v>293</v>
      </c>
      <c r="B51" s="16"/>
      <c r="C51" s="16"/>
      <c r="D51" s="16"/>
      <c r="E51" s="16"/>
      <c r="F51" s="16"/>
      <c r="G51" s="16">
        <v>43.4</v>
      </c>
      <c r="H51" s="16">
        <v>43.4</v>
      </c>
    </row>
    <row r="52" spans="1:8">
      <c r="A52" s="87" t="s">
        <v>294</v>
      </c>
      <c r="B52" s="16"/>
      <c r="C52" s="16"/>
      <c r="D52" s="16"/>
      <c r="E52" s="16">
        <v>41.7</v>
      </c>
      <c r="F52" s="16">
        <v>42.9</v>
      </c>
      <c r="G52" s="16">
        <v>30.7</v>
      </c>
      <c r="H52" s="16">
        <v>30.7</v>
      </c>
    </row>
    <row r="53" spans="1:8">
      <c r="A53" s="87" t="s">
        <v>87</v>
      </c>
      <c r="B53" s="16"/>
      <c r="C53" s="16"/>
      <c r="D53" s="16"/>
      <c r="E53" s="16"/>
      <c r="F53" s="16">
        <v>30.9</v>
      </c>
      <c r="G53" s="16">
        <v>33.200000000000003</v>
      </c>
      <c r="H53" s="16">
        <v>33.200000000000003</v>
      </c>
    </row>
    <row r="54" spans="1:8">
      <c r="A54" s="87" t="s">
        <v>295</v>
      </c>
      <c r="B54" s="16"/>
      <c r="C54" s="16"/>
      <c r="D54" s="16"/>
      <c r="E54" s="16">
        <v>57.1</v>
      </c>
      <c r="F54" s="16"/>
      <c r="G54" s="16">
        <v>51.1</v>
      </c>
      <c r="H54" s="16">
        <v>51.1</v>
      </c>
    </row>
    <row r="55" spans="1:8">
      <c r="A55" s="138" t="s">
        <v>297</v>
      </c>
      <c r="B55" s="139"/>
      <c r="C55" s="139"/>
      <c r="D55" s="139"/>
      <c r="E55" s="139"/>
      <c r="F55" s="139"/>
      <c r="G55" s="139">
        <v>24.1</v>
      </c>
      <c r="H55" s="139">
        <v>24.1</v>
      </c>
    </row>
    <row r="56" spans="1:8">
      <c r="A56" s="87" t="s">
        <v>296</v>
      </c>
      <c r="B56" s="16"/>
      <c r="C56" s="16"/>
      <c r="D56" s="16"/>
      <c r="E56" s="16"/>
      <c r="F56" s="16"/>
      <c r="G56" s="16">
        <v>44.4</v>
      </c>
      <c r="H56" s="16">
        <v>44.4</v>
      </c>
    </row>
    <row r="57" spans="1:8">
      <c r="A57" s="87" t="s">
        <v>298</v>
      </c>
      <c r="B57" s="16"/>
      <c r="C57" s="16"/>
      <c r="D57" s="16"/>
      <c r="E57" s="16"/>
      <c r="F57" s="16"/>
      <c r="G57" s="16">
        <v>21.5</v>
      </c>
      <c r="H57" s="16">
        <v>21.5</v>
      </c>
    </row>
    <row r="58" spans="1:8">
      <c r="A58" s="87" t="s">
        <v>299</v>
      </c>
      <c r="B58" s="16"/>
      <c r="C58" s="16"/>
      <c r="D58" s="16"/>
      <c r="E58" s="16"/>
      <c r="F58" s="16">
        <v>5.4</v>
      </c>
      <c r="G58" s="16">
        <v>22</v>
      </c>
      <c r="H58" s="16">
        <v>22</v>
      </c>
    </row>
    <row r="59" spans="1:8" ht="13.5" thickBot="1">
      <c r="A59" s="88" t="s">
        <v>301</v>
      </c>
      <c r="B59" s="26"/>
      <c r="C59" s="26"/>
      <c r="D59" s="26"/>
      <c r="E59" s="26"/>
      <c r="F59" s="26"/>
      <c r="G59" s="26">
        <v>8.6</v>
      </c>
      <c r="H59" s="26">
        <v>8.6</v>
      </c>
    </row>
    <row r="61" spans="1:8">
      <c r="A61" t="s">
        <v>425</v>
      </c>
    </row>
    <row r="62" spans="1:8">
      <c r="A62" s="143" t="s">
        <v>401</v>
      </c>
    </row>
  </sheetData>
  <hyperlinks>
    <hyperlink ref="A62"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workbookViewId="0">
      <selection activeCell="A2" sqref="A2"/>
    </sheetView>
  </sheetViews>
  <sheetFormatPr baseColWidth="10" defaultColWidth="9.140625" defaultRowHeight="12.75"/>
  <cols>
    <col min="1" max="1" width="14.28515625" bestFit="1" customWidth="1"/>
    <col min="2" max="2" width="15.28515625" customWidth="1"/>
    <col min="3" max="3" width="12.140625" customWidth="1"/>
    <col min="4" max="4" width="17.5703125" customWidth="1"/>
  </cols>
  <sheetData>
    <row r="1" spans="1:4" ht="15">
      <c r="A1" s="98" t="s">
        <v>503</v>
      </c>
    </row>
    <row r="2" spans="1:4" ht="13.5" thickBot="1"/>
    <row r="3" spans="1:4" ht="26.25" thickBot="1">
      <c r="A3" s="169"/>
      <c r="B3" s="77" t="s">
        <v>448</v>
      </c>
      <c r="C3" s="77" t="s">
        <v>449</v>
      </c>
      <c r="D3" s="77" t="s">
        <v>452</v>
      </c>
    </row>
    <row r="4" spans="1:4">
      <c r="A4" s="6" t="s">
        <v>26</v>
      </c>
      <c r="B4" s="8"/>
      <c r="C4" s="8"/>
      <c r="D4" s="8" t="s">
        <v>450</v>
      </c>
    </row>
    <row r="5" spans="1:4">
      <c r="A5" s="14" t="s">
        <v>33</v>
      </c>
      <c r="B5" s="16"/>
      <c r="C5" s="16" t="s">
        <v>450</v>
      </c>
      <c r="D5" s="16"/>
    </row>
    <row r="6" spans="1:4">
      <c r="A6" s="14" t="s">
        <v>38</v>
      </c>
      <c r="B6" s="16"/>
      <c r="C6" s="16" t="s">
        <v>450</v>
      </c>
      <c r="D6" s="16"/>
    </row>
    <row r="7" spans="1:4">
      <c r="A7" s="14" t="s">
        <v>41</v>
      </c>
      <c r="B7" s="16" t="s">
        <v>450</v>
      </c>
      <c r="C7" s="16"/>
      <c r="D7" s="16"/>
    </row>
    <row r="8" spans="1:4">
      <c r="A8" s="14" t="s">
        <v>45</v>
      </c>
      <c r="B8" s="16"/>
      <c r="C8" s="16"/>
      <c r="D8" s="16" t="s">
        <v>450</v>
      </c>
    </row>
    <row r="9" spans="1:4">
      <c r="A9" s="14" t="s">
        <v>46</v>
      </c>
      <c r="B9" s="16" t="s">
        <v>450</v>
      </c>
      <c r="C9" s="16"/>
      <c r="D9" s="16"/>
    </row>
    <row r="10" spans="1:4">
      <c r="A10" s="14" t="s">
        <v>48</v>
      </c>
      <c r="B10" s="16"/>
      <c r="C10" s="16"/>
      <c r="D10" s="16" t="s">
        <v>450</v>
      </c>
    </row>
    <row r="11" spans="1:4">
      <c r="A11" s="14" t="s">
        <v>49</v>
      </c>
      <c r="B11" s="16" t="s">
        <v>450</v>
      </c>
      <c r="C11" s="16"/>
      <c r="D11" s="16"/>
    </row>
    <row r="12" spans="1:4">
      <c r="A12" s="14" t="s">
        <v>53</v>
      </c>
      <c r="B12" s="16"/>
      <c r="C12" s="16" t="s">
        <v>450</v>
      </c>
      <c r="D12" s="16"/>
    </row>
    <row r="13" spans="1:4">
      <c r="A13" s="14" t="s">
        <v>55</v>
      </c>
      <c r="B13" s="16"/>
      <c r="C13" s="16" t="s">
        <v>450</v>
      </c>
      <c r="D13" s="16"/>
    </row>
    <row r="14" spans="1:4">
      <c r="A14" s="14" t="s">
        <v>58</v>
      </c>
      <c r="B14" s="16" t="s">
        <v>450</v>
      </c>
      <c r="C14" s="16" t="s">
        <v>450</v>
      </c>
      <c r="D14" s="16"/>
    </row>
    <row r="15" spans="1:4">
      <c r="A15" s="14" t="s">
        <v>60</v>
      </c>
      <c r="B15" s="16" t="s">
        <v>450</v>
      </c>
      <c r="C15" s="16" t="s">
        <v>450</v>
      </c>
      <c r="D15" s="16"/>
    </row>
    <row r="16" spans="1:4">
      <c r="A16" s="14" t="s">
        <v>61</v>
      </c>
      <c r="B16" s="16" t="s">
        <v>450</v>
      </c>
      <c r="C16" s="16"/>
      <c r="D16" s="16"/>
    </row>
    <row r="17" spans="1:4">
      <c r="A17" s="14" t="s">
        <v>62</v>
      </c>
      <c r="B17" s="16" t="s">
        <v>450</v>
      </c>
      <c r="C17" s="16"/>
      <c r="D17" s="16"/>
    </row>
    <row r="18" spans="1:4">
      <c r="A18" s="14" t="s">
        <v>64</v>
      </c>
      <c r="B18" s="16" t="s">
        <v>450</v>
      </c>
      <c r="C18" s="16"/>
      <c r="D18" s="16"/>
    </row>
    <row r="19" spans="1:4">
      <c r="A19" s="14" t="s">
        <v>65</v>
      </c>
      <c r="B19" s="16"/>
      <c r="C19" s="16"/>
      <c r="D19" s="16"/>
    </row>
    <row r="20" spans="1:4">
      <c r="A20" s="14" t="s">
        <v>66</v>
      </c>
      <c r="B20" s="16" t="s">
        <v>450</v>
      </c>
      <c r="C20" s="16" t="s">
        <v>450</v>
      </c>
      <c r="D20" s="16"/>
    </row>
    <row r="21" spans="1:4">
      <c r="A21" s="14" t="s">
        <v>68</v>
      </c>
      <c r="B21" s="16" t="s">
        <v>450</v>
      </c>
      <c r="C21" s="16"/>
      <c r="D21" s="16"/>
    </row>
    <row r="22" spans="1:4">
      <c r="A22" s="14" t="s">
        <v>69</v>
      </c>
      <c r="B22" s="16" t="s">
        <v>450</v>
      </c>
      <c r="C22" s="16"/>
      <c r="D22" s="16"/>
    </row>
    <row r="23" spans="1:4">
      <c r="A23" s="14" t="s">
        <v>70</v>
      </c>
      <c r="B23" s="16" t="s">
        <v>450</v>
      </c>
      <c r="C23" s="16"/>
      <c r="D23" s="16"/>
    </row>
    <row r="24" spans="1:4">
      <c r="A24" s="14" t="s">
        <v>72</v>
      </c>
      <c r="B24" s="16"/>
      <c r="C24" s="16"/>
      <c r="D24" s="16" t="s">
        <v>450</v>
      </c>
    </row>
    <row r="25" spans="1:4">
      <c r="A25" s="14" t="s">
        <v>73</v>
      </c>
      <c r="B25" s="16" t="s">
        <v>450</v>
      </c>
      <c r="C25" s="16"/>
      <c r="D25" s="16"/>
    </row>
    <row r="26" spans="1:4">
      <c r="A26" s="14" t="s">
        <v>74</v>
      </c>
      <c r="B26" s="16" t="s">
        <v>450</v>
      </c>
      <c r="C26" s="16"/>
      <c r="D26" s="16"/>
    </row>
    <row r="27" spans="1:4">
      <c r="A27" s="14" t="s">
        <v>76</v>
      </c>
      <c r="B27" s="16" t="s">
        <v>450</v>
      </c>
      <c r="C27" s="16"/>
      <c r="D27" s="16"/>
    </row>
    <row r="28" spans="1:4">
      <c r="A28" s="14" t="s">
        <v>79</v>
      </c>
      <c r="B28" s="16"/>
      <c r="C28" s="16"/>
      <c r="D28" s="16"/>
    </row>
    <row r="29" spans="1:4">
      <c r="A29" s="14" t="s">
        <v>80</v>
      </c>
      <c r="B29" s="16" t="s">
        <v>450</v>
      </c>
      <c r="C29" s="16"/>
      <c r="D29" s="16"/>
    </row>
    <row r="30" spans="1:4">
      <c r="A30" s="14" t="s">
        <v>81</v>
      </c>
      <c r="B30" s="16" t="s">
        <v>450</v>
      </c>
      <c r="C30" s="16"/>
      <c r="D30" s="16"/>
    </row>
    <row r="31" spans="1:4">
      <c r="A31" s="14" t="s">
        <v>82</v>
      </c>
      <c r="B31" s="16" t="s">
        <v>450</v>
      </c>
      <c r="C31" s="16"/>
      <c r="D31" s="16"/>
    </row>
    <row r="32" spans="1:4">
      <c r="A32" s="14" t="s">
        <v>83</v>
      </c>
      <c r="B32" s="16" t="s">
        <v>450</v>
      </c>
      <c r="C32" s="16"/>
      <c r="D32" s="16"/>
    </row>
    <row r="33" spans="1:4">
      <c r="A33" s="14" t="s">
        <v>84</v>
      </c>
      <c r="B33" s="16"/>
      <c r="C33" s="16" t="s">
        <v>450</v>
      </c>
      <c r="D33" s="16"/>
    </row>
    <row r="34" spans="1:4">
      <c r="A34" s="14" t="s">
        <v>85</v>
      </c>
      <c r="B34" s="16" t="s">
        <v>450</v>
      </c>
      <c r="C34" s="16"/>
      <c r="D34" s="16"/>
    </row>
    <row r="35" spans="1:4">
      <c r="A35" s="14" t="s">
        <v>86</v>
      </c>
      <c r="B35" s="16"/>
      <c r="C35" s="16"/>
      <c r="D35" s="16" t="s">
        <v>450</v>
      </c>
    </row>
    <row r="36" spans="1:4">
      <c r="A36" s="14" t="s">
        <v>87</v>
      </c>
      <c r="B36" s="16" t="s">
        <v>450</v>
      </c>
      <c r="C36" s="16"/>
      <c r="D36" s="16"/>
    </row>
    <row r="37" spans="1:4">
      <c r="A37" s="14" t="s">
        <v>88</v>
      </c>
      <c r="B37" s="16" t="s">
        <v>450</v>
      </c>
      <c r="C37" s="16"/>
      <c r="D37" s="16"/>
    </row>
    <row r="38" spans="1:4" ht="13.5" thickBot="1">
      <c r="A38" s="24" t="s">
        <v>89</v>
      </c>
      <c r="B38" s="26" t="s">
        <v>450</v>
      </c>
      <c r="C38" s="26"/>
      <c r="D38" s="26"/>
    </row>
    <row r="40" spans="1:4">
      <c r="A40" t="s">
        <v>451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2" sqref="A2"/>
    </sheetView>
  </sheetViews>
  <sheetFormatPr baseColWidth="10" defaultColWidth="9.140625" defaultRowHeight="12.75"/>
  <cols>
    <col min="1" max="1" width="14.7109375" style="94" customWidth="1"/>
    <col min="2" max="3" width="9.140625" style="94"/>
    <col min="4" max="4" width="14.28515625" style="94" customWidth="1"/>
    <col min="5" max="5" width="39.85546875" style="94" customWidth="1"/>
    <col min="6" max="6" width="26.85546875" style="94" customWidth="1"/>
  </cols>
  <sheetData>
    <row r="1" spans="1:6" ht="15">
      <c r="A1" s="104" t="s">
        <v>427</v>
      </c>
    </row>
    <row r="2" spans="1:6" ht="13.5" thickBot="1"/>
    <row r="3" spans="1:6">
      <c r="A3" s="148"/>
      <c r="B3" s="419" t="s">
        <v>428</v>
      </c>
      <c r="C3" s="420"/>
      <c r="D3" s="421"/>
      <c r="E3" s="420" t="s">
        <v>429</v>
      </c>
      <c r="F3" s="421"/>
    </row>
    <row r="4" spans="1:6" ht="13.5" thickBot="1">
      <c r="A4" s="149"/>
      <c r="B4" s="162" t="s">
        <v>432</v>
      </c>
      <c r="C4" s="150" t="s">
        <v>433</v>
      </c>
      <c r="D4" s="151" t="s">
        <v>434</v>
      </c>
      <c r="E4" s="150" t="s">
        <v>430</v>
      </c>
      <c r="F4" s="151" t="s">
        <v>431</v>
      </c>
    </row>
    <row r="5" spans="1:6" ht="38.25">
      <c r="A5" s="148" t="s">
        <v>46</v>
      </c>
      <c r="B5" s="163" t="s">
        <v>435</v>
      </c>
      <c r="C5" s="164" t="s">
        <v>435</v>
      </c>
      <c r="D5" s="165" t="s">
        <v>436</v>
      </c>
      <c r="E5" s="152" t="s">
        <v>437</v>
      </c>
      <c r="F5" s="153" t="s">
        <v>438</v>
      </c>
    </row>
    <row r="6" spans="1:6" ht="102">
      <c r="A6" s="154" t="s">
        <v>69</v>
      </c>
      <c r="B6" s="166" t="s">
        <v>435</v>
      </c>
      <c r="C6" s="167" t="s">
        <v>435</v>
      </c>
      <c r="D6" s="168" t="s">
        <v>436</v>
      </c>
      <c r="E6" s="155" t="s">
        <v>439</v>
      </c>
      <c r="F6" s="156"/>
    </row>
    <row r="7" spans="1:6" ht="38.25">
      <c r="A7" s="154" t="s">
        <v>61</v>
      </c>
      <c r="B7" s="166" t="s">
        <v>435</v>
      </c>
      <c r="C7" s="167" t="s">
        <v>435</v>
      </c>
      <c r="D7" s="168" t="s">
        <v>435</v>
      </c>
      <c r="E7" s="157" t="s">
        <v>440</v>
      </c>
      <c r="F7" s="158" t="s">
        <v>441</v>
      </c>
    </row>
    <row r="8" spans="1:6">
      <c r="A8" s="154" t="s">
        <v>72</v>
      </c>
      <c r="B8" s="166" t="s">
        <v>436</v>
      </c>
      <c r="C8" s="167" t="s">
        <v>436</v>
      </c>
      <c r="D8" s="168" t="s">
        <v>442</v>
      </c>
      <c r="E8" s="159" t="s">
        <v>443</v>
      </c>
      <c r="F8" s="158"/>
    </row>
    <row r="9" spans="1:6" ht="25.5">
      <c r="A9" s="154" t="s">
        <v>80</v>
      </c>
      <c r="B9" s="166" t="s">
        <v>435</v>
      </c>
      <c r="C9" s="167" t="s">
        <v>435</v>
      </c>
      <c r="D9" s="168" t="s">
        <v>442</v>
      </c>
      <c r="E9" s="159" t="s">
        <v>437</v>
      </c>
      <c r="F9" s="156" t="s">
        <v>444</v>
      </c>
    </row>
    <row r="10" spans="1:6">
      <c r="A10" s="154" t="s">
        <v>82</v>
      </c>
      <c r="B10" s="166" t="s">
        <v>435</v>
      </c>
      <c r="C10" s="167" t="s">
        <v>435</v>
      </c>
      <c r="D10" s="168" t="s">
        <v>436</v>
      </c>
      <c r="E10" s="159" t="s">
        <v>437</v>
      </c>
      <c r="F10" s="158"/>
    </row>
    <row r="11" spans="1:6" ht="39" thickBot="1">
      <c r="A11" s="149" t="s">
        <v>87</v>
      </c>
      <c r="B11" s="162" t="s">
        <v>435</v>
      </c>
      <c r="C11" s="150" t="s">
        <v>435</v>
      </c>
      <c r="D11" s="151" t="s">
        <v>442</v>
      </c>
      <c r="E11" s="160" t="s">
        <v>445</v>
      </c>
      <c r="F11" s="161" t="s">
        <v>446</v>
      </c>
    </row>
    <row r="13" spans="1:6">
      <c r="A13" s="94" t="s">
        <v>447</v>
      </c>
    </row>
    <row r="15" spans="1:6">
      <c r="A15" t="s">
        <v>426</v>
      </c>
    </row>
  </sheetData>
  <mergeCells count="2">
    <mergeCell ref="B3:D3"/>
    <mergeCell ref="E3:F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activeCell="A4" sqref="A4:A5"/>
    </sheetView>
  </sheetViews>
  <sheetFormatPr baseColWidth="10" defaultColWidth="9.140625" defaultRowHeight="12.75"/>
  <cols>
    <col min="1" max="1" width="15.140625" customWidth="1"/>
    <col min="2" max="2" width="34.28515625" bestFit="1" customWidth="1"/>
    <col min="3" max="3" width="11.7109375" customWidth="1"/>
    <col min="4" max="4" width="12.7109375" customWidth="1"/>
    <col min="5" max="5" width="11.140625" customWidth="1"/>
    <col min="6" max="6" width="15.42578125" customWidth="1"/>
    <col min="7" max="7" width="12.28515625" customWidth="1"/>
    <col min="8" max="8" width="14.28515625" customWidth="1"/>
  </cols>
  <sheetData>
    <row r="1" spans="1:11" ht="15">
      <c r="A1" s="50" t="s">
        <v>121</v>
      </c>
    </row>
    <row r="2" spans="1:11" ht="15.75" thickBot="1">
      <c r="A2" s="1"/>
    </row>
    <row r="3" spans="1:11" ht="57.75" customHeight="1" thickBot="1">
      <c r="A3" s="32" t="s">
        <v>1</v>
      </c>
      <c r="B3" s="34" t="s">
        <v>98</v>
      </c>
      <c r="C3" s="352" t="s">
        <v>118</v>
      </c>
      <c r="D3" s="353"/>
      <c r="E3" s="33" t="s">
        <v>99</v>
      </c>
      <c r="F3" s="34" t="s">
        <v>100</v>
      </c>
      <c r="G3" s="33" t="s">
        <v>101</v>
      </c>
      <c r="H3" s="34" t="s">
        <v>102</v>
      </c>
    </row>
    <row r="4" spans="1:11" ht="60.75" customHeight="1" thickBot="1">
      <c r="A4" s="348" t="s">
        <v>12</v>
      </c>
      <c r="B4" s="348" t="s">
        <v>103</v>
      </c>
      <c r="C4" s="362" t="s">
        <v>119</v>
      </c>
      <c r="D4" s="363"/>
      <c r="E4" s="348" t="s">
        <v>104</v>
      </c>
      <c r="F4" s="348" t="s">
        <v>105</v>
      </c>
      <c r="G4" s="359" t="s">
        <v>122</v>
      </c>
      <c r="H4" s="348" t="s">
        <v>106</v>
      </c>
    </row>
    <row r="5" spans="1:11" ht="15.75" thickBot="1">
      <c r="A5" s="349"/>
      <c r="B5" s="349"/>
      <c r="C5" s="3" t="s">
        <v>23</v>
      </c>
      <c r="D5" s="43" t="s">
        <v>24</v>
      </c>
      <c r="E5" s="349"/>
      <c r="F5" s="349"/>
      <c r="G5" s="361"/>
      <c r="H5" s="349"/>
    </row>
    <row r="6" spans="1:11">
      <c r="A6" s="6" t="s">
        <v>26</v>
      </c>
      <c r="B6" s="11" t="s">
        <v>107</v>
      </c>
      <c r="C6" s="12">
        <v>65</v>
      </c>
      <c r="D6" s="45">
        <v>65</v>
      </c>
      <c r="E6" s="11" t="s">
        <v>27</v>
      </c>
      <c r="F6" s="10" t="s">
        <v>108</v>
      </c>
      <c r="G6" s="12">
        <v>2.2578461094602891</v>
      </c>
      <c r="H6" s="48">
        <v>21845.346044827202</v>
      </c>
      <c r="K6" s="46"/>
    </row>
    <row r="7" spans="1:11">
      <c r="A7" s="14" t="s">
        <v>33</v>
      </c>
      <c r="B7" s="20"/>
      <c r="C7" s="18"/>
      <c r="D7" s="38"/>
      <c r="E7" s="20"/>
      <c r="F7" s="19"/>
      <c r="G7" s="18"/>
      <c r="H7" s="49"/>
    </row>
    <row r="8" spans="1:11">
      <c r="A8" s="14" t="s">
        <v>38</v>
      </c>
      <c r="B8" s="20"/>
      <c r="C8" s="18"/>
      <c r="D8" s="38"/>
      <c r="E8" s="20"/>
      <c r="F8" s="19"/>
      <c r="G8" s="18"/>
      <c r="H8" s="49"/>
    </row>
    <row r="9" spans="1:11">
      <c r="A9" s="14" t="s">
        <v>41</v>
      </c>
      <c r="B9" s="20" t="s">
        <v>109</v>
      </c>
      <c r="C9" s="18">
        <v>65</v>
      </c>
      <c r="D9" s="38">
        <v>65</v>
      </c>
      <c r="E9" s="20" t="s">
        <v>27</v>
      </c>
      <c r="F9" s="47" t="s">
        <v>110</v>
      </c>
      <c r="G9" s="18">
        <v>1.6588447931401753</v>
      </c>
      <c r="H9" s="49">
        <v>6531.7016873873008</v>
      </c>
      <c r="K9" s="46"/>
    </row>
    <row r="10" spans="1:11">
      <c r="A10" s="14" t="s">
        <v>45</v>
      </c>
      <c r="B10" s="20"/>
      <c r="C10" s="18"/>
      <c r="D10" s="38"/>
      <c r="E10" s="20"/>
      <c r="F10" s="19"/>
      <c r="G10" s="18"/>
      <c r="H10" s="49"/>
    </row>
    <row r="11" spans="1:11">
      <c r="A11" s="14" t="s">
        <v>46</v>
      </c>
      <c r="B11" s="20"/>
      <c r="C11" s="18"/>
      <c r="D11" s="38"/>
      <c r="E11" s="20"/>
      <c r="F11" s="19"/>
      <c r="G11" s="18"/>
      <c r="H11" s="49"/>
    </row>
    <row r="12" spans="1:11">
      <c r="A12" s="14" t="s">
        <v>48</v>
      </c>
      <c r="B12" s="20" t="s">
        <v>111</v>
      </c>
      <c r="C12" s="18">
        <v>65</v>
      </c>
      <c r="D12" s="38">
        <v>65</v>
      </c>
      <c r="E12" s="20" t="s">
        <v>112</v>
      </c>
      <c r="F12" s="19"/>
      <c r="G12" s="18">
        <v>5.2518407727100715</v>
      </c>
      <c r="H12" s="49">
        <v>12114.9710677656</v>
      </c>
      <c r="K12" s="46"/>
    </row>
    <row r="13" spans="1:11">
      <c r="A13" s="14"/>
      <c r="B13" s="20" t="s">
        <v>111</v>
      </c>
      <c r="C13" s="18">
        <v>65</v>
      </c>
      <c r="D13" s="38">
        <v>65</v>
      </c>
      <c r="E13" s="20" t="s">
        <v>27</v>
      </c>
      <c r="F13" s="19" t="s">
        <v>110</v>
      </c>
      <c r="G13" s="18"/>
      <c r="H13" s="49">
        <v>16115.830875429601</v>
      </c>
      <c r="K13" s="46"/>
    </row>
    <row r="14" spans="1:11">
      <c r="A14" s="14" t="s">
        <v>49</v>
      </c>
      <c r="B14" s="20" t="s">
        <v>113</v>
      </c>
      <c r="C14" s="18">
        <v>63</v>
      </c>
      <c r="D14" s="38">
        <v>63</v>
      </c>
      <c r="E14" s="20" t="s">
        <v>27</v>
      </c>
      <c r="F14" s="47" t="s">
        <v>110</v>
      </c>
      <c r="G14" s="18">
        <v>6.0606063213430756</v>
      </c>
      <c r="H14" s="49">
        <v>2121.4089217741002</v>
      </c>
      <c r="K14" s="46"/>
    </row>
    <row r="15" spans="1:11">
      <c r="A15" s="14" t="s">
        <v>53</v>
      </c>
      <c r="B15" s="20" t="s">
        <v>114</v>
      </c>
      <c r="C15" s="18">
        <v>65</v>
      </c>
      <c r="D15" s="39">
        <v>65</v>
      </c>
      <c r="E15" s="20" t="s">
        <v>27</v>
      </c>
      <c r="F15" s="19" t="s">
        <v>110</v>
      </c>
      <c r="G15" s="18">
        <v>0.93606007497765764</v>
      </c>
      <c r="H15" s="49">
        <v>10029.451805607108</v>
      </c>
      <c r="K15" s="46"/>
    </row>
    <row r="16" spans="1:11">
      <c r="A16" s="14" t="s">
        <v>55</v>
      </c>
      <c r="B16" s="20"/>
      <c r="C16" s="18"/>
      <c r="D16" s="38"/>
      <c r="E16" s="20"/>
      <c r="F16" s="19"/>
      <c r="G16" s="18"/>
      <c r="H16" s="49"/>
    </row>
    <row r="17" spans="1:11">
      <c r="A17" s="14" t="s">
        <v>58</v>
      </c>
      <c r="B17" s="20"/>
      <c r="C17" s="18"/>
      <c r="D17" s="38"/>
      <c r="E17" s="20"/>
      <c r="F17" s="19"/>
      <c r="G17" s="18"/>
      <c r="H17" s="49"/>
    </row>
    <row r="18" spans="1:11">
      <c r="A18" s="14" t="s">
        <v>60</v>
      </c>
      <c r="B18" s="20"/>
      <c r="C18" s="18"/>
      <c r="D18" s="38"/>
      <c r="E18" s="20"/>
      <c r="F18" s="19"/>
      <c r="G18" s="18"/>
      <c r="H18" s="49"/>
    </row>
    <row r="19" spans="1:11">
      <c r="A19" s="14" t="s">
        <v>61</v>
      </c>
      <c r="B19" s="20"/>
      <c r="C19" s="18"/>
      <c r="D19" s="38"/>
      <c r="E19" s="20"/>
      <c r="F19" s="19"/>
      <c r="G19" s="18"/>
      <c r="H19" s="49"/>
    </row>
    <row r="20" spans="1:11">
      <c r="A20" s="14" t="s">
        <v>62</v>
      </c>
      <c r="B20" s="20" t="s">
        <v>111</v>
      </c>
      <c r="C20" s="18">
        <v>67</v>
      </c>
      <c r="D20" s="38">
        <v>67</v>
      </c>
      <c r="E20" s="20" t="s">
        <v>27</v>
      </c>
      <c r="F20" s="19" t="s">
        <v>110</v>
      </c>
      <c r="G20" s="18">
        <v>0.60150488250741996</v>
      </c>
      <c r="H20" s="49">
        <v>3063.0872609999997</v>
      </c>
      <c r="K20" s="46"/>
    </row>
    <row r="21" spans="1:11">
      <c r="A21" s="14" t="s">
        <v>64</v>
      </c>
      <c r="B21" s="20" t="s">
        <v>115</v>
      </c>
      <c r="C21" s="18">
        <v>66</v>
      </c>
      <c r="D21" s="38">
        <v>66</v>
      </c>
      <c r="E21" s="20" t="s">
        <v>27</v>
      </c>
      <c r="F21" s="19" t="s">
        <v>110</v>
      </c>
      <c r="G21" s="18">
        <v>0.58039404111679982</v>
      </c>
      <c r="H21" s="49">
        <v>15014.670479281202</v>
      </c>
      <c r="K21" s="46"/>
    </row>
    <row r="22" spans="1:11">
      <c r="A22" s="14" t="s">
        <v>65</v>
      </c>
      <c r="B22" s="20"/>
      <c r="C22" s="18"/>
      <c r="D22" s="38"/>
      <c r="E22" s="20"/>
      <c r="F22" s="19"/>
      <c r="G22" s="18"/>
      <c r="H22" s="49"/>
    </row>
    <row r="23" spans="1:11">
      <c r="A23" s="14" t="s">
        <v>66</v>
      </c>
      <c r="B23" s="20"/>
      <c r="C23" s="18"/>
      <c r="D23" s="38"/>
      <c r="E23" s="20"/>
      <c r="F23" s="19"/>
      <c r="G23" s="18"/>
      <c r="H23" s="49"/>
    </row>
    <row r="24" spans="1:11">
      <c r="A24" s="14" t="s">
        <v>68</v>
      </c>
      <c r="B24" s="20"/>
      <c r="C24" s="18"/>
      <c r="D24" s="38"/>
      <c r="E24" s="20"/>
      <c r="F24" s="19"/>
      <c r="G24" s="18"/>
      <c r="H24" s="49"/>
    </row>
    <row r="25" spans="1:11">
      <c r="A25" s="14" t="s">
        <v>69</v>
      </c>
      <c r="B25" s="20" t="s">
        <v>116</v>
      </c>
      <c r="C25" s="18">
        <v>65</v>
      </c>
      <c r="D25" s="38">
        <v>65</v>
      </c>
      <c r="E25" s="20" t="s">
        <v>27</v>
      </c>
      <c r="F25" s="19" t="s">
        <v>110</v>
      </c>
      <c r="G25" s="18">
        <v>0.32032075633442902</v>
      </c>
      <c r="H25" s="49">
        <v>1065.60100152</v>
      </c>
      <c r="K25" s="46"/>
    </row>
    <row r="26" spans="1:11">
      <c r="A26" s="14" t="s">
        <v>70</v>
      </c>
      <c r="B26" s="20"/>
      <c r="C26" s="18"/>
      <c r="D26" s="38"/>
      <c r="E26" s="20"/>
      <c r="F26" s="19"/>
      <c r="G26" s="18"/>
      <c r="H26" s="49"/>
    </row>
    <row r="27" spans="1:11">
      <c r="A27" s="14" t="s">
        <v>72</v>
      </c>
      <c r="B27" s="20"/>
      <c r="C27" s="18"/>
      <c r="D27" s="38"/>
      <c r="E27" s="20"/>
      <c r="F27" s="19"/>
      <c r="G27" s="18"/>
      <c r="H27" s="49"/>
    </row>
    <row r="28" spans="1:11">
      <c r="A28" s="14" t="s">
        <v>73</v>
      </c>
      <c r="B28" s="20"/>
      <c r="C28" s="18"/>
      <c r="D28" s="38"/>
      <c r="E28" s="20"/>
      <c r="F28" s="19"/>
      <c r="G28" s="18"/>
      <c r="H28" s="49"/>
    </row>
    <row r="29" spans="1:11">
      <c r="A29" s="14" t="s">
        <v>74</v>
      </c>
      <c r="B29" s="20" t="s">
        <v>107</v>
      </c>
      <c r="C29" s="18">
        <v>65</v>
      </c>
      <c r="D29" s="38">
        <v>65</v>
      </c>
      <c r="E29" s="20" t="s">
        <v>112</v>
      </c>
      <c r="F29" s="19"/>
      <c r="G29" s="18">
        <v>4.3768916499062636</v>
      </c>
      <c r="H29" s="49">
        <v>17195.8692403512</v>
      </c>
      <c r="K29" s="46"/>
    </row>
    <row r="30" spans="1:11">
      <c r="A30" s="14" t="s">
        <v>76</v>
      </c>
      <c r="B30" s="20" t="s">
        <v>116</v>
      </c>
      <c r="C30" s="18">
        <v>67</v>
      </c>
      <c r="D30" s="38">
        <v>67</v>
      </c>
      <c r="E30" s="20" t="s">
        <v>27</v>
      </c>
      <c r="F30" s="47" t="s">
        <v>110</v>
      </c>
      <c r="G30" s="18">
        <v>2.0118959170224109</v>
      </c>
      <c r="H30" s="49">
        <v>28924.381172268</v>
      </c>
      <c r="K30" s="46"/>
    </row>
    <row r="31" spans="1:11">
      <c r="A31" s="14" t="s">
        <v>79</v>
      </c>
      <c r="B31" s="20"/>
      <c r="C31" s="18"/>
      <c r="D31" s="38"/>
      <c r="E31" s="20"/>
      <c r="F31" s="19"/>
      <c r="G31" s="18"/>
      <c r="H31" s="49"/>
    </row>
    <row r="32" spans="1:11">
      <c r="A32" s="14" t="s">
        <v>80</v>
      </c>
      <c r="B32" s="20"/>
      <c r="C32" s="18"/>
      <c r="D32" s="38"/>
      <c r="E32" s="20"/>
      <c r="F32" s="19"/>
      <c r="G32" s="18"/>
      <c r="H32" s="49"/>
    </row>
    <row r="33" spans="1:11">
      <c r="A33" s="14" t="s">
        <v>81</v>
      </c>
      <c r="B33" s="20" t="s">
        <v>116</v>
      </c>
      <c r="C33" s="18">
        <v>66</v>
      </c>
      <c r="D33" s="38">
        <v>66</v>
      </c>
      <c r="E33" s="20" t="s">
        <v>27</v>
      </c>
      <c r="F33" s="19" t="s">
        <v>110</v>
      </c>
      <c r="G33" s="18">
        <v>6.7421875787697321</v>
      </c>
      <c r="H33" s="49">
        <v>3607.3180919664001</v>
      </c>
      <c r="K33" s="46"/>
    </row>
    <row r="34" spans="1:11">
      <c r="A34" s="14" t="s">
        <v>82</v>
      </c>
      <c r="B34" s="20"/>
      <c r="C34" s="18"/>
      <c r="D34" s="38"/>
      <c r="E34" s="20"/>
      <c r="F34" s="19"/>
      <c r="G34" s="18"/>
      <c r="H34" s="49"/>
    </row>
    <row r="35" spans="1:11">
      <c r="A35" s="14" t="s">
        <v>83</v>
      </c>
      <c r="B35" s="20"/>
      <c r="C35" s="18"/>
      <c r="D35" s="38"/>
      <c r="E35" s="20"/>
      <c r="F35" s="19"/>
      <c r="G35" s="18"/>
      <c r="H35" s="49"/>
    </row>
    <row r="36" spans="1:11">
      <c r="A36" s="14" t="s">
        <v>84</v>
      </c>
      <c r="B36" s="20" t="s">
        <v>107</v>
      </c>
      <c r="C36" s="18">
        <v>65</v>
      </c>
      <c r="D36" s="38">
        <v>65</v>
      </c>
      <c r="E36" s="20" t="s">
        <v>27</v>
      </c>
      <c r="F36" s="47" t="s">
        <v>110</v>
      </c>
      <c r="G36" s="18"/>
      <c r="H36" s="49">
        <v>6602.8687882192007</v>
      </c>
      <c r="K36" s="46"/>
    </row>
    <row r="37" spans="1:11">
      <c r="A37" s="14" t="s">
        <v>85</v>
      </c>
      <c r="B37" s="20" t="s">
        <v>120</v>
      </c>
      <c r="C37" s="18">
        <v>65</v>
      </c>
      <c r="D37" s="38">
        <v>65</v>
      </c>
      <c r="E37" s="20" t="s">
        <v>27</v>
      </c>
      <c r="F37" s="47" t="s">
        <v>110</v>
      </c>
      <c r="G37" s="18">
        <v>0.61349930291487831</v>
      </c>
      <c r="H37" s="49">
        <v>14394.574752227998</v>
      </c>
      <c r="K37" s="46"/>
    </row>
    <row r="38" spans="1:11">
      <c r="A38" s="14" t="s">
        <v>86</v>
      </c>
      <c r="B38" s="20"/>
      <c r="C38" s="18"/>
      <c r="D38" s="38"/>
      <c r="E38" s="20"/>
      <c r="F38" s="19"/>
      <c r="G38" s="18"/>
      <c r="H38" s="22"/>
    </row>
    <row r="39" spans="1:11">
      <c r="A39" s="14" t="s">
        <v>87</v>
      </c>
      <c r="B39" s="20"/>
      <c r="C39" s="18"/>
      <c r="D39" s="38"/>
      <c r="E39" s="20"/>
      <c r="F39" s="19"/>
      <c r="G39" s="18"/>
      <c r="H39" s="22"/>
    </row>
    <row r="40" spans="1:11">
      <c r="A40" s="14" t="s">
        <v>88</v>
      </c>
      <c r="B40" s="20"/>
      <c r="C40" s="18"/>
      <c r="D40" s="38"/>
      <c r="E40" s="20"/>
      <c r="F40" s="19"/>
      <c r="G40" s="18"/>
      <c r="H40" s="22"/>
    </row>
    <row r="41" spans="1:11" ht="13.5" thickBot="1">
      <c r="A41" s="24" t="s">
        <v>89</v>
      </c>
      <c r="B41" s="30"/>
      <c r="C41" s="28"/>
      <c r="D41" s="40"/>
      <c r="E41" s="30"/>
      <c r="F41" s="29"/>
      <c r="G41" s="28"/>
      <c r="H41" s="31"/>
    </row>
    <row r="43" spans="1:11">
      <c r="A43" t="s">
        <v>117</v>
      </c>
    </row>
    <row r="45" spans="1:11">
      <c r="A45" t="s">
        <v>579</v>
      </c>
    </row>
  </sheetData>
  <mergeCells count="8">
    <mergeCell ref="G4:G5"/>
    <mergeCell ref="H4:H5"/>
    <mergeCell ref="C3:D3"/>
    <mergeCell ref="A4:A5"/>
    <mergeCell ref="B4:B5"/>
    <mergeCell ref="C4:D4"/>
    <mergeCell ref="E4:E5"/>
    <mergeCell ref="F4:F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zoomScaleNormal="100" workbookViewId="0">
      <selection activeCell="A28" sqref="A28"/>
    </sheetView>
  </sheetViews>
  <sheetFormatPr baseColWidth="10" defaultColWidth="9.140625" defaultRowHeight="12.75"/>
  <cols>
    <col min="1" max="1" width="14.28515625" bestFit="1" customWidth="1"/>
    <col min="4" max="4" width="18.28515625" bestFit="1" customWidth="1"/>
    <col min="5" max="5" width="17.140625" style="170" customWidth="1"/>
    <col min="18" max="18" width="13.7109375" customWidth="1"/>
  </cols>
  <sheetData>
    <row r="1" spans="1:9">
      <c r="C1" t="s">
        <v>453</v>
      </c>
      <c r="I1" s="73" t="s">
        <v>484</v>
      </c>
    </row>
    <row r="2" spans="1:9">
      <c r="A2" s="171"/>
    </row>
    <row r="3" spans="1:9">
      <c r="A3" s="171" t="s">
        <v>49</v>
      </c>
      <c r="B3" s="172">
        <v>5.2000215334186639E-2</v>
      </c>
      <c r="C3" s="172">
        <f t="shared" ref="C3:C27" si="0">$B$29</f>
        <v>0.27859536939256896</v>
      </c>
      <c r="D3" s="173"/>
    </row>
    <row r="4" spans="1:9">
      <c r="A4" s="171" t="s">
        <v>82</v>
      </c>
      <c r="B4" s="172">
        <v>7.2461822885946936E-2</v>
      </c>
      <c r="C4" s="172">
        <f t="shared" si="0"/>
        <v>0.27859536939256896</v>
      </c>
      <c r="D4" s="173"/>
    </row>
    <row r="5" spans="1:9">
      <c r="A5" s="171" t="s">
        <v>48</v>
      </c>
      <c r="B5" s="172">
        <v>7.6205268813452687E-2</v>
      </c>
      <c r="C5" s="172">
        <f t="shared" si="0"/>
        <v>0.27859536939256896</v>
      </c>
      <c r="D5" s="173"/>
    </row>
    <row r="6" spans="1:9">
      <c r="A6" s="171" t="s">
        <v>46</v>
      </c>
      <c r="B6" s="172">
        <v>0.1365210572989094</v>
      </c>
      <c r="C6" s="172">
        <f t="shared" si="0"/>
        <v>0.27859536939256896</v>
      </c>
      <c r="D6" s="173"/>
    </row>
    <row r="7" spans="1:9">
      <c r="A7" s="171" t="s">
        <v>62</v>
      </c>
      <c r="B7" s="172">
        <v>0.15642326719308486</v>
      </c>
      <c r="C7" s="172">
        <f t="shared" si="0"/>
        <v>0.27859536939256896</v>
      </c>
      <c r="D7" s="173"/>
    </row>
    <row r="8" spans="1:9">
      <c r="A8" s="171" t="s">
        <v>61</v>
      </c>
      <c r="B8" s="172">
        <v>0.15677966386814723</v>
      </c>
      <c r="C8" s="172">
        <f t="shared" si="0"/>
        <v>0.27859536939256896</v>
      </c>
      <c r="D8" s="173"/>
    </row>
    <row r="9" spans="1:9">
      <c r="A9" s="171" t="s">
        <v>76</v>
      </c>
      <c r="B9" s="172">
        <v>0.23139581116383168</v>
      </c>
      <c r="C9" s="172">
        <f t="shared" si="0"/>
        <v>0.27859536939256896</v>
      </c>
      <c r="D9" s="173"/>
    </row>
    <row r="10" spans="1:9">
      <c r="A10" s="171" t="s">
        <v>80</v>
      </c>
      <c r="B10" s="172">
        <v>0.24555400711176301</v>
      </c>
      <c r="C10" s="172">
        <f t="shared" si="0"/>
        <v>0.27859536939256896</v>
      </c>
      <c r="D10" s="173"/>
    </row>
    <row r="11" spans="1:9">
      <c r="A11" s="171" t="s">
        <v>83</v>
      </c>
      <c r="B11" s="172">
        <v>0.25030423055042672</v>
      </c>
      <c r="C11" s="172">
        <f t="shared" si="0"/>
        <v>0.27859536939256896</v>
      </c>
      <c r="D11" s="173"/>
    </row>
    <row r="12" spans="1:9">
      <c r="A12" s="171" t="s">
        <v>60</v>
      </c>
      <c r="B12" s="172">
        <v>0.25052168609510828</v>
      </c>
      <c r="C12" s="172">
        <f t="shared" si="0"/>
        <v>0.27859536939256896</v>
      </c>
      <c r="D12" s="173"/>
    </row>
    <row r="13" spans="1:9">
      <c r="A13" s="171" t="s">
        <v>53</v>
      </c>
      <c r="B13" s="172">
        <v>0.270843895407054</v>
      </c>
      <c r="C13" s="172">
        <f t="shared" si="0"/>
        <v>0.27859536939256896</v>
      </c>
      <c r="D13" s="173"/>
    </row>
    <row r="14" spans="1:9">
      <c r="A14" s="171" t="s">
        <v>85</v>
      </c>
      <c r="B14" s="172">
        <v>0.29361523750651963</v>
      </c>
      <c r="C14" s="172">
        <f t="shared" si="0"/>
        <v>0.27859536939256896</v>
      </c>
      <c r="D14" s="173"/>
    </row>
    <row r="15" spans="1:9">
      <c r="A15" s="171" t="s">
        <v>38</v>
      </c>
      <c r="B15" s="172">
        <v>0.31230228327949172</v>
      </c>
      <c r="C15" s="172">
        <f t="shared" si="0"/>
        <v>0.27859536939256896</v>
      </c>
      <c r="D15" s="173"/>
    </row>
    <row r="16" spans="1:9">
      <c r="A16" s="171" t="s">
        <v>81</v>
      </c>
      <c r="B16" s="172">
        <v>0.31453302415607065</v>
      </c>
      <c r="C16" s="172">
        <f t="shared" si="0"/>
        <v>0.27859536939256896</v>
      </c>
      <c r="D16" s="173"/>
    </row>
    <row r="17" spans="1:13">
      <c r="A17" s="171" t="s">
        <v>66</v>
      </c>
      <c r="B17" s="172">
        <v>0.3178782724150595</v>
      </c>
      <c r="C17" s="172">
        <f t="shared" si="0"/>
        <v>0.27859536939256896</v>
      </c>
      <c r="D17" s="173"/>
    </row>
    <row r="18" spans="1:13">
      <c r="A18" s="171" t="s">
        <v>84</v>
      </c>
      <c r="B18" s="172">
        <v>0.33251203331349111</v>
      </c>
      <c r="C18" s="172">
        <f t="shared" si="0"/>
        <v>0.27859536939256896</v>
      </c>
      <c r="D18" s="173"/>
    </row>
    <row r="19" spans="1:13">
      <c r="A19" s="171" t="s">
        <v>86</v>
      </c>
      <c r="B19" s="172">
        <v>0.34177548503248867</v>
      </c>
      <c r="C19" s="172">
        <f t="shared" si="0"/>
        <v>0.27859536939256896</v>
      </c>
      <c r="D19" s="173"/>
    </row>
    <row r="20" spans="1:13">
      <c r="A20" s="171" t="s">
        <v>64</v>
      </c>
      <c r="B20" s="172">
        <v>0.34774286628842876</v>
      </c>
      <c r="C20" s="172">
        <f t="shared" si="0"/>
        <v>0.27859536939256896</v>
      </c>
      <c r="D20" s="173"/>
    </row>
    <row r="21" spans="1:13">
      <c r="A21" s="171" t="s">
        <v>454</v>
      </c>
      <c r="B21" s="172">
        <v>0.34900410332827625</v>
      </c>
      <c r="C21" s="172">
        <f t="shared" si="0"/>
        <v>0.27859536939256896</v>
      </c>
      <c r="D21" s="173"/>
    </row>
    <row r="22" spans="1:13">
      <c r="A22" s="171" t="s">
        <v>55</v>
      </c>
      <c r="B22" s="172">
        <v>0.36950129126750142</v>
      </c>
      <c r="C22" s="172">
        <f t="shared" si="0"/>
        <v>0.27859536939256896</v>
      </c>
      <c r="D22" s="173"/>
    </row>
    <row r="23" spans="1:13">
      <c r="A23" s="171" t="s">
        <v>33</v>
      </c>
      <c r="B23" s="172">
        <v>0.38609380074224842</v>
      </c>
      <c r="C23" s="172">
        <f t="shared" si="0"/>
        <v>0.27859536939256896</v>
      </c>
      <c r="D23" s="173"/>
    </row>
    <row r="24" spans="1:13">
      <c r="A24" s="171" t="s">
        <v>88</v>
      </c>
      <c r="B24" s="172">
        <v>0.39620417311114475</v>
      </c>
      <c r="C24" s="172">
        <f t="shared" si="0"/>
        <v>0.27859536939256896</v>
      </c>
      <c r="D24" s="173"/>
    </row>
    <row r="25" spans="1:13">
      <c r="A25" s="171" t="s">
        <v>73</v>
      </c>
      <c r="B25" s="172">
        <v>0.41421974220059743</v>
      </c>
      <c r="C25" s="172">
        <f t="shared" si="0"/>
        <v>0.27859536939256896</v>
      </c>
      <c r="D25" s="173"/>
      <c r="F25" s="174" t="s">
        <v>455</v>
      </c>
    </row>
    <row r="26" spans="1:13">
      <c r="A26" s="171" t="s">
        <v>70</v>
      </c>
      <c r="B26" s="172">
        <v>0.44228839762083139</v>
      </c>
      <c r="C26" s="172">
        <f t="shared" si="0"/>
        <v>0.27859536939256896</v>
      </c>
      <c r="D26" s="173"/>
      <c r="F26" s="175" t="s">
        <v>456</v>
      </c>
      <c r="G26" s="176"/>
      <c r="H26" s="176"/>
      <c r="I26" s="176"/>
      <c r="M26" s="171"/>
    </row>
    <row r="27" spans="1:13">
      <c r="A27" s="171" t="s">
        <v>58</v>
      </c>
      <c r="B27" s="172">
        <v>0.44820259883016189</v>
      </c>
      <c r="C27" s="172">
        <f t="shared" si="0"/>
        <v>0.27859536939256896</v>
      </c>
      <c r="D27" s="173"/>
      <c r="F27" s="174"/>
    </row>
    <row r="28" spans="1:13">
      <c r="A28" s="171"/>
      <c r="B28" s="172"/>
      <c r="C28" s="172"/>
      <c r="D28" s="172"/>
      <c r="F28" s="174" t="s">
        <v>457</v>
      </c>
    </row>
    <row r="29" spans="1:13">
      <c r="A29" s="171" t="s">
        <v>458</v>
      </c>
      <c r="B29" s="172">
        <f>AVERAGE(B3:B27)</f>
        <v>0.27859536939256896</v>
      </c>
      <c r="C29" s="172"/>
      <c r="D29" s="172"/>
      <c r="F29" s="174"/>
    </row>
    <row r="30" spans="1:13">
      <c r="F30" s="174" t="s">
        <v>459</v>
      </c>
    </row>
    <row r="31" spans="1:13">
      <c r="F31" s="174" t="s">
        <v>460</v>
      </c>
    </row>
    <row r="33" spans="6:9">
      <c r="F33" s="177" t="s">
        <v>461</v>
      </c>
    </row>
    <row r="34" spans="6:9">
      <c r="F34" s="99"/>
    </row>
    <row r="36" spans="6:9">
      <c r="I36" s="73"/>
    </row>
  </sheetData>
  <hyperlinks>
    <hyperlink ref="F33" r:id="rId1"/>
  </hyperlinks>
  <pageMargins left="0.70866141732283472" right="0.70866141732283472" top="0.74803149606299213" bottom="0.74803149606299213" header="0.31496062992125984" footer="0.31496062992125984"/>
  <pageSetup paperSize="9" scale="64"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2"/>
  <sheetViews>
    <sheetView workbookViewId="0">
      <selection activeCell="F3" sqref="F3"/>
    </sheetView>
  </sheetViews>
  <sheetFormatPr baseColWidth="10" defaultColWidth="9.140625" defaultRowHeight="12.75"/>
  <cols>
    <col min="1" max="1" width="15.85546875" style="183" customWidth="1"/>
    <col min="2" max="3" width="11.7109375" style="41" bestFit="1" customWidth="1"/>
    <col min="4" max="4" width="12.7109375" style="41" bestFit="1" customWidth="1"/>
    <col min="257" max="257" width="15.85546875" customWidth="1"/>
    <col min="258" max="259" width="11.7109375" bestFit="1" customWidth="1"/>
    <col min="260" max="260" width="12.7109375" bestFit="1" customWidth="1"/>
    <col min="513" max="513" width="15.85546875" customWidth="1"/>
    <col min="514" max="515" width="11.7109375" bestFit="1" customWidth="1"/>
    <col min="516" max="516" width="12.7109375" bestFit="1" customWidth="1"/>
    <col min="769" max="769" width="15.85546875" customWidth="1"/>
    <col min="770" max="771" width="11.7109375" bestFit="1" customWidth="1"/>
    <col min="772" max="772" width="12.7109375" bestFit="1" customWidth="1"/>
    <col min="1025" max="1025" width="15.85546875" customWidth="1"/>
    <col min="1026" max="1027" width="11.7109375" bestFit="1" customWidth="1"/>
    <col min="1028" max="1028" width="12.7109375" bestFit="1" customWidth="1"/>
    <col min="1281" max="1281" width="15.85546875" customWidth="1"/>
    <col min="1282" max="1283" width="11.7109375" bestFit="1" customWidth="1"/>
    <col min="1284" max="1284" width="12.7109375" bestFit="1" customWidth="1"/>
    <col min="1537" max="1537" width="15.85546875" customWidth="1"/>
    <col min="1538" max="1539" width="11.7109375" bestFit="1" customWidth="1"/>
    <col min="1540" max="1540" width="12.7109375" bestFit="1" customWidth="1"/>
    <col min="1793" max="1793" width="15.85546875" customWidth="1"/>
    <col min="1794" max="1795" width="11.7109375" bestFit="1" customWidth="1"/>
    <col min="1796" max="1796" width="12.7109375" bestFit="1" customWidth="1"/>
    <col min="2049" max="2049" width="15.85546875" customWidth="1"/>
    <col min="2050" max="2051" width="11.7109375" bestFit="1" customWidth="1"/>
    <col min="2052" max="2052" width="12.7109375" bestFit="1" customWidth="1"/>
    <col min="2305" max="2305" width="15.85546875" customWidth="1"/>
    <col min="2306" max="2307" width="11.7109375" bestFit="1" customWidth="1"/>
    <col min="2308" max="2308" width="12.7109375" bestFit="1" customWidth="1"/>
    <col min="2561" max="2561" width="15.85546875" customWidth="1"/>
    <col min="2562" max="2563" width="11.7109375" bestFit="1" customWidth="1"/>
    <col min="2564" max="2564" width="12.7109375" bestFit="1" customWidth="1"/>
    <col min="2817" max="2817" width="15.85546875" customWidth="1"/>
    <col min="2818" max="2819" width="11.7109375" bestFit="1" customWidth="1"/>
    <col min="2820" max="2820" width="12.7109375" bestFit="1" customWidth="1"/>
    <col min="3073" max="3073" width="15.85546875" customWidth="1"/>
    <col min="3074" max="3075" width="11.7109375" bestFit="1" customWidth="1"/>
    <col min="3076" max="3076" width="12.7109375" bestFit="1" customWidth="1"/>
    <col min="3329" max="3329" width="15.85546875" customWidth="1"/>
    <col min="3330" max="3331" width="11.7109375" bestFit="1" customWidth="1"/>
    <col min="3332" max="3332" width="12.7109375" bestFit="1" customWidth="1"/>
    <col min="3585" max="3585" width="15.85546875" customWidth="1"/>
    <col min="3586" max="3587" width="11.7109375" bestFit="1" customWidth="1"/>
    <col min="3588" max="3588" width="12.7109375" bestFit="1" customWidth="1"/>
    <col min="3841" max="3841" width="15.85546875" customWidth="1"/>
    <col min="3842" max="3843" width="11.7109375" bestFit="1" customWidth="1"/>
    <col min="3844" max="3844" width="12.7109375" bestFit="1" customWidth="1"/>
    <col min="4097" max="4097" width="15.85546875" customWidth="1"/>
    <col min="4098" max="4099" width="11.7109375" bestFit="1" customWidth="1"/>
    <col min="4100" max="4100" width="12.7109375" bestFit="1" customWidth="1"/>
    <col min="4353" max="4353" width="15.85546875" customWidth="1"/>
    <col min="4354" max="4355" width="11.7109375" bestFit="1" customWidth="1"/>
    <col min="4356" max="4356" width="12.7109375" bestFit="1" customWidth="1"/>
    <col min="4609" max="4609" width="15.85546875" customWidth="1"/>
    <col min="4610" max="4611" width="11.7109375" bestFit="1" customWidth="1"/>
    <col min="4612" max="4612" width="12.7109375" bestFit="1" customWidth="1"/>
    <col min="4865" max="4865" width="15.85546875" customWidth="1"/>
    <col min="4866" max="4867" width="11.7109375" bestFit="1" customWidth="1"/>
    <col min="4868" max="4868" width="12.7109375" bestFit="1" customWidth="1"/>
    <col min="5121" max="5121" width="15.85546875" customWidth="1"/>
    <col min="5122" max="5123" width="11.7109375" bestFit="1" customWidth="1"/>
    <col min="5124" max="5124" width="12.7109375" bestFit="1" customWidth="1"/>
    <col min="5377" max="5377" width="15.85546875" customWidth="1"/>
    <col min="5378" max="5379" width="11.7109375" bestFit="1" customWidth="1"/>
    <col min="5380" max="5380" width="12.7109375" bestFit="1" customWidth="1"/>
    <col min="5633" max="5633" width="15.85546875" customWidth="1"/>
    <col min="5634" max="5635" width="11.7109375" bestFit="1" customWidth="1"/>
    <col min="5636" max="5636" width="12.7109375" bestFit="1" customWidth="1"/>
    <col min="5889" max="5889" width="15.85546875" customWidth="1"/>
    <col min="5890" max="5891" width="11.7109375" bestFit="1" customWidth="1"/>
    <col min="5892" max="5892" width="12.7109375" bestFit="1" customWidth="1"/>
    <col min="6145" max="6145" width="15.85546875" customWidth="1"/>
    <col min="6146" max="6147" width="11.7109375" bestFit="1" customWidth="1"/>
    <col min="6148" max="6148" width="12.7109375" bestFit="1" customWidth="1"/>
    <col min="6401" max="6401" width="15.85546875" customWidth="1"/>
    <col min="6402" max="6403" width="11.7109375" bestFit="1" customWidth="1"/>
    <col min="6404" max="6404" width="12.7109375" bestFit="1" customWidth="1"/>
    <col min="6657" max="6657" width="15.85546875" customWidth="1"/>
    <col min="6658" max="6659" width="11.7109375" bestFit="1" customWidth="1"/>
    <col min="6660" max="6660" width="12.7109375" bestFit="1" customWidth="1"/>
    <col min="6913" max="6913" width="15.85546875" customWidth="1"/>
    <col min="6914" max="6915" width="11.7109375" bestFit="1" customWidth="1"/>
    <col min="6916" max="6916" width="12.7109375" bestFit="1" customWidth="1"/>
    <col min="7169" max="7169" width="15.85546875" customWidth="1"/>
    <col min="7170" max="7171" width="11.7109375" bestFit="1" customWidth="1"/>
    <col min="7172" max="7172" width="12.7109375" bestFit="1" customWidth="1"/>
    <col min="7425" max="7425" width="15.85546875" customWidth="1"/>
    <col min="7426" max="7427" width="11.7109375" bestFit="1" customWidth="1"/>
    <col min="7428" max="7428" width="12.7109375" bestFit="1" customWidth="1"/>
    <col min="7681" max="7681" width="15.85546875" customWidth="1"/>
    <col min="7682" max="7683" width="11.7109375" bestFit="1" customWidth="1"/>
    <col min="7684" max="7684" width="12.7109375" bestFit="1" customWidth="1"/>
    <col min="7937" max="7937" width="15.85546875" customWidth="1"/>
    <col min="7938" max="7939" width="11.7109375" bestFit="1" customWidth="1"/>
    <col min="7940" max="7940" width="12.7109375" bestFit="1" customWidth="1"/>
    <col min="8193" max="8193" width="15.85546875" customWidth="1"/>
    <col min="8194" max="8195" width="11.7109375" bestFit="1" customWidth="1"/>
    <col min="8196" max="8196" width="12.7109375" bestFit="1" customWidth="1"/>
    <col min="8449" max="8449" width="15.85546875" customWidth="1"/>
    <col min="8450" max="8451" width="11.7109375" bestFit="1" customWidth="1"/>
    <col min="8452" max="8452" width="12.7109375" bestFit="1" customWidth="1"/>
    <col min="8705" max="8705" width="15.85546875" customWidth="1"/>
    <col min="8706" max="8707" width="11.7109375" bestFit="1" customWidth="1"/>
    <col min="8708" max="8708" width="12.7109375" bestFit="1" customWidth="1"/>
    <col min="8961" max="8961" width="15.85546875" customWidth="1"/>
    <col min="8962" max="8963" width="11.7109375" bestFit="1" customWidth="1"/>
    <col min="8964" max="8964" width="12.7109375" bestFit="1" customWidth="1"/>
    <col min="9217" max="9217" width="15.85546875" customWidth="1"/>
    <col min="9218" max="9219" width="11.7109375" bestFit="1" customWidth="1"/>
    <col min="9220" max="9220" width="12.7109375" bestFit="1" customWidth="1"/>
    <col min="9473" max="9473" width="15.85546875" customWidth="1"/>
    <col min="9474" max="9475" width="11.7109375" bestFit="1" customWidth="1"/>
    <col min="9476" max="9476" width="12.7109375" bestFit="1" customWidth="1"/>
    <col min="9729" max="9729" width="15.85546875" customWidth="1"/>
    <col min="9730" max="9731" width="11.7109375" bestFit="1" customWidth="1"/>
    <col min="9732" max="9732" width="12.7109375" bestFit="1" customWidth="1"/>
    <col min="9985" max="9985" width="15.85546875" customWidth="1"/>
    <col min="9986" max="9987" width="11.7109375" bestFit="1" customWidth="1"/>
    <col min="9988" max="9988" width="12.7109375" bestFit="1" customWidth="1"/>
    <col min="10241" max="10241" width="15.85546875" customWidth="1"/>
    <col min="10242" max="10243" width="11.7109375" bestFit="1" customWidth="1"/>
    <col min="10244" max="10244" width="12.7109375" bestFit="1" customWidth="1"/>
    <col min="10497" max="10497" width="15.85546875" customWidth="1"/>
    <col min="10498" max="10499" width="11.7109375" bestFit="1" customWidth="1"/>
    <col min="10500" max="10500" width="12.7109375" bestFit="1" customWidth="1"/>
    <col min="10753" max="10753" width="15.85546875" customWidth="1"/>
    <col min="10754" max="10755" width="11.7109375" bestFit="1" customWidth="1"/>
    <col min="10756" max="10756" width="12.7109375" bestFit="1" customWidth="1"/>
    <col min="11009" max="11009" width="15.85546875" customWidth="1"/>
    <col min="11010" max="11011" width="11.7109375" bestFit="1" customWidth="1"/>
    <col min="11012" max="11012" width="12.7109375" bestFit="1" customWidth="1"/>
    <col min="11265" max="11265" width="15.85546875" customWidth="1"/>
    <col min="11266" max="11267" width="11.7109375" bestFit="1" customWidth="1"/>
    <col min="11268" max="11268" width="12.7109375" bestFit="1" customWidth="1"/>
    <col min="11521" max="11521" width="15.85546875" customWidth="1"/>
    <col min="11522" max="11523" width="11.7109375" bestFit="1" customWidth="1"/>
    <col min="11524" max="11524" width="12.7109375" bestFit="1" customWidth="1"/>
    <col min="11777" max="11777" width="15.85546875" customWidth="1"/>
    <col min="11778" max="11779" width="11.7109375" bestFit="1" customWidth="1"/>
    <col min="11780" max="11780" width="12.7109375" bestFit="1" customWidth="1"/>
    <col min="12033" max="12033" width="15.85546875" customWidth="1"/>
    <col min="12034" max="12035" width="11.7109375" bestFit="1" customWidth="1"/>
    <col min="12036" max="12036" width="12.7109375" bestFit="1" customWidth="1"/>
    <col min="12289" max="12289" width="15.85546875" customWidth="1"/>
    <col min="12290" max="12291" width="11.7109375" bestFit="1" customWidth="1"/>
    <col min="12292" max="12292" width="12.7109375" bestFit="1" customWidth="1"/>
    <col min="12545" max="12545" width="15.85546875" customWidth="1"/>
    <col min="12546" max="12547" width="11.7109375" bestFit="1" customWidth="1"/>
    <col min="12548" max="12548" width="12.7109375" bestFit="1" customWidth="1"/>
    <col min="12801" max="12801" width="15.85546875" customWidth="1"/>
    <col min="12802" max="12803" width="11.7109375" bestFit="1" customWidth="1"/>
    <col min="12804" max="12804" width="12.7109375" bestFit="1" customWidth="1"/>
    <col min="13057" max="13057" width="15.85546875" customWidth="1"/>
    <col min="13058" max="13059" width="11.7109375" bestFit="1" customWidth="1"/>
    <col min="13060" max="13060" width="12.7109375" bestFit="1" customWidth="1"/>
    <col min="13313" max="13313" width="15.85546875" customWidth="1"/>
    <col min="13314" max="13315" width="11.7109375" bestFit="1" customWidth="1"/>
    <col min="13316" max="13316" width="12.7109375" bestFit="1" customWidth="1"/>
    <col min="13569" max="13569" width="15.85546875" customWidth="1"/>
    <col min="13570" max="13571" width="11.7109375" bestFit="1" customWidth="1"/>
    <col min="13572" max="13572" width="12.7109375" bestFit="1" customWidth="1"/>
    <col min="13825" max="13825" width="15.85546875" customWidth="1"/>
    <col min="13826" max="13827" width="11.7109375" bestFit="1" customWidth="1"/>
    <col min="13828" max="13828" width="12.7109375" bestFit="1" customWidth="1"/>
    <col min="14081" max="14081" width="15.85546875" customWidth="1"/>
    <col min="14082" max="14083" width="11.7109375" bestFit="1" customWidth="1"/>
    <col min="14084" max="14084" width="12.7109375" bestFit="1" customWidth="1"/>
    <col min="14337" max="14337" width="15.85546875" customWidth="1"/>
    <col min="14338" max="14339" width="11.7109375" bestFit="1" customWidth="1"/>
    <col min="14340" max="14340" width="12.7109375" bestFit="1" customWidth="1"/>
    <col min="14593" max="14593" width="15.85546875" customWidth="1"/>
    <col min="14594" max="14595" width="11.7109375" bestFit="1" customWidth="1"/>
    <col min="14596" max="14596" width="12.7109375" bestFit="1" customWidth="1"/>
    <col min="14849" max="14849" width="15.85546875" customWidth="1"/>
    <col min="14850" max="14851" width="11.7109375" bestFit="1" customWidth="1"/>
    <col min="14852" max="14852" width="12.7109375" bestFit="1" customWidth="1"/>
    <col min="15105" max="15105" width="15.85546875" customWidth="1"/>
    <col min="15106" max="15107" width="11.7109375" bestFit="1" customWidth="1"/>
    <col min="15108" max="15108" width="12.7109375" bestFit="1" customWidth="1"/>
    <col min="15361" max="15361" width="15.85546875" customWidth="1"/>
    <col min="15362" max="15363" width="11.7109375" bestFit="1" customWidth="1"/>
    <col min="15364" max="15364" width="12.7109375" bestFit="1" customWidth="1"/>
    <col min="15617" max="15617" width="15.85546875" customWidth="1"/>
    <col min="15618" max="15619" width="11.7109375" bestFit="1" customWidth="1"/>
    <col min="15620" max="15620" width="12.7109375" bestFit="1" customWidth="1"/>
    <col min="15873" max="15873" width="15.85546875" customWidth="1"/>
    <col min="15874" max="15875" width="11.7109375" bestFit="1" customWidth="1"/>
    <col min="15876" max="15876" width="12.7109375" bestFit="1" customWidth="1"/>
    <col min="16129" max="16129" width="15.85546875" customWidth="1"/>
    <col min="16130" max="16131" width="11.7109375" bestFit="1" customWidth="1"/>
    <col min="16132" max="16132" width="12.7109375" bestFit="1" customWidth="1"/>
  </cols>
  <sheetData>
    <row r="2" spans="1:6">
      <c r="A2" s="178"/>
    </row>
    <row r="3" spans="1:6" ht="14.25">
      <c r="A3" s="179"/>
      <c r="F3" s="180" t="s">
        <v>483</v>
      </c>
    </row>
    <row r="4" spans="1:6">
      <c r="A4" s="181"/>
      <c r="B4" s="182" t="s">
        <v>465</v>
      </c>
      <c r="C4" s="182" t="s">
        <v>466</v>
      </c>
      <c r="D4" s="182" t="s">
        <v>467</v>
      </c>
    </row>
    <row r="5" spans="1:6">
      <c r="A5" s="183" t="s">
        <v>468</v>
      </c>
      <c r="B5" s="184">
        <v>52.49</v>
      </c>
      <c r="C5" s="184">
        <v>38.65</v>
      </c>
      <c r="D5" s="184">
        <v>20.77</v>
      </c>
    </row>
    <row r="6" spans="1:6">
      <c r="A6" s="183" t="s">
        <v>469</v>
      </c>
      <c r="B6" s="184">
        <v>51.910000000000004</v>
      </c>
      <c r="C6" s="184">
        <v>47.53</v>
      </c>
      <c r="D6" s="184">
        <v>34</v>
      </c>
    </row>
    <row r="7" spans="1:6">
      <c r="A7" s="185" t="s">
        <v>83</v>
      </c>
      <c r="B7" s="184">
        <v>40.9</v>
      </c>
      <c r="C7" s="184">
        <v>49.55</v>
      </c>
      <c r="D7" s="184">
        <v>32.32</v>
      </c>
    </row>
    <row r="8" spans="1:6">
      <c r="A8" s="183" t="s">
        <v>470</v>
      </c>
      <c r="B8" s="184">
        <v>35.049999999999997</v>
      </c>
      <c r="C8" s="184">
        <v>35.54</v>
      </c>
      <c r="D8" s="184">
        <v>25.580000000000002</v>
      </c>
    </row>
    <row r="9" spans="1:6">
      <c r="A9" s="183" t="s">
        <v>49</v>
      </c>
      <c r="B9" s="184">
        <v>31.819999999999997</v>
      </c>
      <c r="C9" s="184">
        <v>31.14</v>
      </c>
      <c r="D9" s="184">
        <v>17.91</v>
      </c>
    </row>
    <row r="10" spans="1:6">
      <c r="A10" s="185" t="s">
        <v>88</v>
      </c>
      <c r="B10" s="184">
        <v>31.66</v>
      </c>
      <c r="C10" s="184">
        <v>36.880000000000003</v>
      </c>
      <c r="D10" s="184">
        <v>32.229999999999997</v>
      </c>
    </row>
    <row r="11" spans="1:6">
      <c r="A11" s="183" t="s">
        <v>61</v>
      </c>
      <c r="B11" s="184">
        <v>31.56</v>
      </c>
      <c r="C11" s="184">
        <v>38.71</v>
      </c>
      <c r="D11" s="184">
        <v>24.099999999999998</v>
      </c>
    </row>
    <row r="12" spans="1:6">
      <c r="A12" s="183" t="s">
        <v>66</v>
      </c>
      <c r="B12" s="184">
        <v>31.53</v>
      </c>
      <c r="C12" s="184">
        <v>36.950000000000003</v>
      </c>
      <c r="D12" s="184">
        <v>29.220000000000002</v>
      </c>
    </row>
    <row r="13" spans="1:6">
      <c r="A13" s="183" t="s">
        <v>471</v>
      </c>
      <c r="B13" s="184">
        <v>29.9</v>
      </c>
      <c r="C13" s="184">
        <v>29.830000000000002</v>
      </c>
      <c r="D13" s="184">
        <v>19.989999999999998</v>
      </c>
    </row>
    <row r="14" spans="1:6">
      <c r="A14" s="183" t="s">
        <v>472</v>
      </c>
      <c r="B14" s="184">
        <v>29.42</v>
      </c>
      <c r="C14" s="184">
        <v>24.39</v>
      </c>
      <c r="D14" s="184">
        <v>14.29</v>
      </c>
    </row>
    <row r="15" spans="1:6">
      <c r="A15" s="183" t="s">
        <v>81</v>
      </c>
      <c r="B15" s="184">
        <v>25.430000000000003</v>
      </c>
      <c r="C15" s="184">
        <v>35.94</v>
      </c>
      <c r="D15" s="184">
        <v>19.470000000000002</v>
      </c>
    </row>
    <row r="16" spans="1:6">
      <c r="A16" s="186" t="s">
        <v>473</v>
      </c>
      <c r="B16" s="187">
        <v>22.6</v>
      </c>
      <c r="C16" s="187">
        <v>24.2</v>
      </c>
      <c r="D16" s="188">
        <v>16.399999999999999</v>
      </c>
    </row>
    <row r="17" spans="1:4">
      <c r="A17" s="183" t="s">
        <v>474</v>
      </c>
      <c r="B17" s="187">
        <v>20.87</v>
      </c>
      <c r="C17" s="187">
        <v>26.75</v>
      </c>
      <c r="D17" s="187">
        <v>14.979999999999999</v>
      </c>
    </row>
    <row r="18" spans="1:4">
      <c r="A18" s="183" t="s">
        <v>475</v>
      </c>
      <c r="B18" s="184">
        <v>19.82</v>
      </c>
      <c r="C18" s="184">
        <v>30.25</v>
      </c>
      <c r="D18" s="184">
        <v>20.48</v>
      </c>
    </row>
    <row r="19" spans="1:4">
      <c r="A19" s="183" t="s">
        <v>476</v>
      </c>
      <c r="B19" s="184">
        <v>19.5</v>
      </c>
      <c r="C19" s="184">
        <v>9.09</v>
      </c>
      <c r="D19" s="184">
        <v>6.22</v>
      </c>
    </row>
    <row r="20" spans="1:4">
      <c r="A20" s="183" t="s">
        <v>486</v>
      </c>
      <c r="B20" s="184">
        <v>17.690000000000001</v>
      </c>
      <c r="C20" s="184">
        <v>19.559999999999999</v>
      </c>
      <c r="D20" s="184">
        <v>13.63</v>
      </c>
    </row>
    <row r="21" spans="1:4">
      <c r="A21" s="183" t="s">
        <v>396</v>
      </c>
      <c r="B21" s="184">
        <v>14.530000000000001</v>
      </c>
      <c r="C21" s="184">
        <v>17.39</v>
      </c>
      <c r="D21" s="184">
        <v>13.29</v>
      </c>
    </row>
    <row r="22" spans="1:4">
      <c r="A22" s="183" t="s">
        <v>477</v>
      </c>
      <c r="B22" s="184">
        <v>13.600000000000001</v>
      </c>
      <c r="C22" s="184">
        <v>16.7</v>
      </c>
      <c r="D22" s="184">
        <v>9.879999999999999</v>
      </c>
    </row>
    <row r="23" spans="1:4">
      <c r="A23" s="183" t="s">
        <v>478</v>
      </c>
      <c r="B23" s="184">
        <v>11.25</v>
      </c>
      <c r="C23" s="184">
        <v>23.880000000000003</v>
      </c>
      <c r="D23" s="184">
        <v>15.740000000000002</v>
      </c>
    </row>
    <row r="24" spans="1:4">
      <c r="A24" s="185" t="s">
        <v>479</v>
      </c>
      <c r="B24" s="184">
        <v>4.33</v>
      </c>
      <c r="C24" s="184">
        <v>2.34</v>
      </c>
      <c r="D24" s="184">
        <v>5.99</v>
      </c>
    </row>
    <row r="25" spans="1:4" ht="14.25">
      <c r="A25" s="185" t="s">
        <v>480</v>
      </c>
      <c r="B25" s="184">
        <v>2.1999999999999997</v>
      </c>
      <c r="C25" s="184">
        <v>0.13</v>
      </c>
      <c r="D25" s="184">
        <v>2.11</v>
      </c>
    </row>
    <row r="26" spans="1:4">
      <c r="A26" s="185" t="s">
        <v>481</v>
      </c>
      <c r="B26" s="184">
        <v>1.47</v>
      </c>
      <c r="C26" s="184">
        <v>0.49</v>
      </c>
      <c r="D26" s="184">
        <v>1.71</v>
      </c>
    </row>
    <row r="27" spans="1:4">
      <c r="A27" s="189" t="s">
        <v>53</v>
      </c>
      <c r="B27" s="38">
        <v>1.3</v>
      </c>
      <c r="C27" s="38">
        <v>4.24</v>
      </c>
      <c r="D27" s="38">
        <v>4.38</v>
      </c>
    </row>
    <row r="28" spans="1:4">
      <c r="A28" s="190" t="s">
        <v>482</v>
      </c>
      <c r="B28" s="191">
        <v>0.57999999999999996</v>
      </c>
      <c r="C28" s="191">
        <v>0.11</v>
      </c>
      <c r="D28" s="191">
        <v>0</v>
      </c>
    </row>
    <row r="29" spans="1:4">
      <c r="A29" s="192"/>
    </row>
    <row r="30" spans="1:4">
      <c r="A30" s="185" t="s">
        <v>485</v>
      </c>
    </row>
    <row r="32" spans="1:4">
      <c r="A32" s="183" t="s">
        <v>611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
  <sheetViews>
    <sheetView workbookViewId="0">
      <selection activeCell="G3" sqref="G3"/>
    </sheetView>
  </sheetViews>
  <sheetFormatPr baseColWidth="10" defaultColWidth="9.140625" defaultRowHeight="12.75"/>
  <cols>
    <col min="1" max="1" width="15.85546875" style="183" customWidth="1"/>
    <col min="2" max="3" width="11.7109375" customWidth="1"/>
    <col min="4" max="4" width="12.7109375" customWidth="1"/>
    <col min="5" max="5" width="9.140625" customWidth="1"/>
    <col min="257" max="257" width="15.85546875" customWidth="1"/>
    <col min="258" max="259" width="11.7109375" customWidth="1"/>
    <col min="260" max="260" width="12.7109375" customWidth="1"/>
    <col min="261" max="261" width="9.140625" customWidth="1"/>
    <col min="513" max="513" width="15.85546875" customWidth="1"/>
    <col min="514" max="515" width="11.7109375" customWidth="1"/>
    <col min="516" max="516" width="12.7109375" customWidth="1"/>
    <col min="517" max="517" width="9.140625" customWidth="1"/>
    <col min="769" max="769" width="15.85546875" customWidth="1"/>
    <col min="770" max="771" width="11.7109375" customWidth="1"/>
    <col min="772" max="772" width="12.7109375" customWidth="1"/>
    <col min="773" max="773" width="9.140625" customWidth="1"/>
    <col min="1025" max="1025" width="15.85546875" customWidth="1"/>
    <col min="1026" max="1027" width="11.7109375" customWidth="1"/>
    <col min="1028" max="1028" width="12.7109375" customWidth="1"/>
    <col min="1029" max="1029" width="9.140625" customWidth="1"/>
    <col min="1281" max="1281" width="15.85546875" customWidth="1"/>
    <col min="1282" max="1283" width="11.7109375" customWidth="1"/>
    <col min="1284" max="1284" width="12.7109375" customWidth="1"/>
    <col min="1285" max="1285" width="9.140625" customWidth="1"/>
    <col min="1537" max="1537" width="15.85546875" customWidth="1"/>
    <col min="1538" max="1539" width="11.7109375" customWidth="1"/>
    <col min="1540" max="1540" width="12.7109375" customWidth="1"/>
    <col min="1541" max="1541" width="9.140625" customWidth="1"/>
    <col min="1793" max="1793" width="15.85546875" customWidth="1"/>
    <col min="1794" max="1795" width="11.7109375" customWidth="1"/>
    <col min="1796" max="1796" width="12.7109375" customWidth="1"/>
    <col min="1797" max="1797" width="9.140625" customWidth="1"/>
    <col min="2049" max="2049" width="15.85546875" customWidth="1"/>
    <col min="2050" max="2051" width="11.7109375" customWidth="1"/>
    <col min="2052" max="2052" width="12.7109375" customWidth="1"/>
    <col min="2053" max="2053" width="9.140625" customWidth="1"/>
    <col min="2305" max="2305" width="15.85546875" customWidth="1"/>
    <col min="2306" max="2307" width="11.7109375" customWidth="1"/>
    <col min="2308" max="2308" width="12.7109375" customWidth="1"/>
    <col min="2309" max="2309" width="9.140625" customWidth="1"/>
    <col min="2561" max="2561" width="15.85546875" customWidth="1"/>
    <col min="2562" max="2563" width="11.7109375" customWidth="1"/>
    <col min="2564" max="2564" width="12.7109375" customWidth="1"/>
    <col min="2565" max="2565" width="9.140625" customWidth="1"/>
    <col min="2817" max="2817" width="15.85546875" customWidth="1"/>
    <col min="2818" max="2819" width="11.7109375" customWidth="1"/>
    <col min="2820" max="2820" width="12.7109375" customWidth="1"/>
    <col min="2821" max="2821" width="9.140625" customWidth="1"/>
    <col min="3073" max="3073" width="15.85546875" customWidth="1"/>
    <col min="3074" max="3075" width="11.7109375" customWidth="1"/>
    <col min="3076" max="3076" width="12.7109375" customWidth="1"/>
    <col min="3077" max="3077" width="9.140625" customWidth="1"/>
    <col min="3329" max="3329" width="15.85546875" customWidth="1"/>
    <col min="3330" max="3331" width="11.7109375" customWidth="1"/>
    <col min="3332" max="3332" width="12.7109375" customWidth="1"/>
    <col min="3333" max="3333" width="9.140625" customWidth="1"/>
    <col min="3585" max="3585" width="15.85546875" customWidth="1"/>
    <col min="3586" max="3587" width="11.7109375" customWidth="1"/>
    <col min="3588" max="3588" width="12.7109375" customWidth="1"/>
    <col min="3589" max="3589" width="9.140625" customWidth="1"/>
    <col min="3841" max="3841" width="15.85546875" customWidth="1"/>
    <col min="3842" max="3843" width="11.7109375" customWidth="1"/>
    <col min="3844" max="3844" width="12.7109375" customWidth="1"/>
    <col min="3845" max="3845" width="9.140625" customWidth="1"/>
    <col min="4097" max="4097" width="15.85546875" customWidth="1"/>
    <col min="4098" max="4099" width="11.7109375" customWidth="1"/>
    <col min="4100" max="4100" width="12.7109375" customWidth="1"/>
    <col min="4101" max="4101" width="9.140625" customWidth="1"/>
    <col min="4353" max="4353" width="15.85546875" customWidth="1"/>
    <col min="4354" max="4355" width="11.7109375" customWidth="1"/>
    <col min="4356" max="4356" width="12.7109375" customWidth="1"/>
    <col min="4357" max="4357" width="9.140625" customWidth="1"/>
    <col min="4609" max="4609" width="15.85546875" customWidth="1"/>
    <col min="4610" max="4611" width="11.7109375" customWidth="1"/>
    <col min="4612" max="4612" width="12.7109375" customWidth="1"/>
    <col min="4613" max="4613" width="9.140625" customWidth="1"/>
    <col min="4865" max="4865" width="15.85546875" customWidth="1"/>
    <col min="4866" max="4867" width="11.7109375" customWidth="1"/>
    <col min="4868" max="4868" width="12.7109375" customWidth="1"/>
    <col min="4869" max="4869" width="9.140625" customWidth="1"/>
    <col min="5121" max="5121" width="15.85546875" customWidth="1"/>
    <col min="5122" max="5123" width="11.7109375" customWidth="1"/>
    <col min="5124" max="5124" width="12.7109375" customWidth="1"/>
    <col min="5125" max="5125" width="9.140625" customWidth="1"/>
    <col min="5377" max="5377" width="15.85546875" customWidth="1"/>
    <col min="5378" max="5379" width="11.7109375" customWidth="1"/>
    <col min="5380" max="5380" width="12.7109375" customWidth="1"/>
    <col min="5381" max="5381" width="9.140625" customWidth="1"/>
    <col min="5633" max="5633" width="15.85546875" customWidth="1"/>
    <col min="5634" max="5635" width="11.7109375" customWidth="1"/>
    <col min="5636" max="5636" width="12.7109375" customWidth="1"/>
    <col min="5637" max="5637" width="9.140625" customWidth="1"/>
    <col min="5889" max="5889" width="15.85546875" customWidth="1"/>
    <col min="5890" max="5891" width="11.7109375" customWidth="1"/>
    <col min="5892" max="5892" width="12.7109375" customWidth="1"/>
    <col min="5893" max="5893" width="9.140625" customWidth="1"/>
    <col min="6145" max="6145" width="15.85546875" customWidth="1"/>
    <col min="6146" max="6147" width="11.7109375" customWidth="1"/>
    <col min="6148" max="6148" width="12.7109375" customWidth="1"/>
    <col min="6149" max="6149" width="9.140625" customWidth="1"/>
    <col min="6401" max="6401" width="15.85546875" customWidth="1"/>
    <col min="6402" max="6403" width="11.7109375" customWidth="1"/>
    <col min="6404" max="6404" width="12.7109375" customWidth="1"/>
    <col min="6405" max="6405" width="9.140625" customWidth="1"/>
    <col min="6657" max="6657" width="15.85546875" customWidth="1"/>
    <col min="6658" max="6659" width="11.7109375" customWidth="1"/>
    <col min="6660" max="6660" width="12.7109375" customWidth="1"/>
    <col min="6661" max="6661" width="9.140625" customWidth="1"/>
    <col min="6913" max="6913" width="15.85546875" customWidth="1"/>
    <col min="6914" max="6915" width="11.7109375" customWidth="1"/>
    <col min="6916" max="6916" width="12.7109375" customWidth="1"/>
    <col min="6917" max="6917" width="9.140625" customWidth="1"/>
    <col min="7169" max="7169" width="15.85546875" customWidth="1"/>
    <col min="7170" max="7171" width="11.7109375" customWidth="1"/>
    <col min="7172" max="7172" width="12.7109375" customWidth="1"/>
    <col min="7173" max="7173" width="9.140625" customWidth="1"/>
    <col min="7425" max="7425" width="15.85546875" customWidth="1"/>
    <col min="7426" max="7427" width="11.7109375" customWidth="1"/>
    <col min="7428" max="7428" width="12.7109375" customWidth="1"/>
    <col min="7429" max="7429" width="9.140625" customWidth="1"/>
    <col min="7681" max="7681" width="15.85546875" customWidth="1"/>
    <col min="7682" max="7683" width="11.7109375" customWidth="1"/>
    <col min="7684" max="7684" width="12.7109375" customWidth="1"/>
    <col min="7685" max="7685" width="9.140625" customWidth="1"/>
    <col min="7937" max="7937" width="15.85546875" customWidth="1"/>
    <col min="7938" max="7939" width="11.7109375" customWidth="1"/>
    <col min="7940" max="7940" width="12.7109375" customWidth="1"/>
    <col min="7941" max="7941" width="9.140625" customWidth="1"/>
    <col min="8193" max="8193" width="15.85546875" customWidth="1"/>
    <col min="8194" max="8195" width="11.7109375" customWidth="1"/>
    <col min="8196" max="8196" width="12.7109375" customWidth="1"/>
    <col min="8197" max="8197" width="9.140625" customWidth="1"/>
    <col min="8449" max="8449" width="15.85546875" customWidth="1"/>
    <col min="8450" max="8451" width="11.7109375" customWidth="1"/>
    <col min="8452" max="8452" width="12.7109375" customWidth="1"/>
    <col min="8453" max="8453" width="9.140625" customWidth="1"/>
    <col min="8705" max="8705" width="15.85546875" customWidth="1"/>
    <col min="8706" max="8707" width="11.7109375" customWidth="1"/>
    <col min="8708" max="8708" width="12.7109375" customWidth="1"/>
    <col min="8709" max="8709" width="9.140625" customWidth="1"/>
    <col min="8961" max="8961" width="15.85546875" customWidth="1"/>
    <col min="8962" max="8963" width="11.7109375" customWidth="1"/>
    <col min="8964" max="8964" width="12.7109375" customWidth="1"/>
    <col min="8965" max="8965" width="9.140625" customWidth="1"/>
    <col min="9217" max="9217" width="15.85546875" customWidth="1"/>
    <col min="9218" max="9219" width="11.7109375" customWidth="1"/>
    <col min="9220" max="9220" width="12.7109375" customWidth="1"/>
    <col min="9221" max="9221" width="9.140625" customWidth="1"/>
    <col min="9473" max="9473" width="15.85546875" customWidth="1"/>
    <col min="9474" max="9475" width="11.7109375" customWidth="1"/>
    <col min="9476" max="9476" width="12.7109375" customWidth="1"/>
    <col min="9477" max="9477" width="9.140625" customWidth="1"/>
    <col min="9729" max="9729" width="15.85546875" customWidth="1"/>
    <col min="9730" max="9731" width="11.7109375" customWidth="1"/>
    <col min="9732" max="9732" width="12.7109375" customWidth="1"/>
    <col min="9733" max="9733" width="9.140625" customWidth="1"/>
    <col min="9985" max="9985" width="15.85546875" customWidth="1"/>
    <col min="9986" max="9987" width="11.7109375" customWidth="1"/>
    <col min="9988" max="9988" width="12.7109375" customWidth="1"/>
    <col min="9989" max="9989" width="9.140625" customWidth="1"/>
    <col min="10241" max="10241" width="15.85546875" customWidth="1"/>
    <col min="10242" max="10243" width="11.7109375" customWidth="1"/>
    <col min="10244" max="10244" width="12.7109375" customWidth="1"/>
    <col min="10245" max="10245" width="9.140625" customWidth="1"/>
    <col min="10497" max="10497" width="15.85546875" customWidth="1"/>
    <col min="10498" max="10499" width="11.7109375" customWidth="1"/>
    <col min="10500" max="10500" width="12.7109375" customWidth="1"/>
    <col min="10501" max="10501" width="9.140625" customWidth="1"/>
    <col min="10753" max="10753" width="15.85546875" customWidth="1"/>
    <col min="10754" max="10755" width="11.7109375" customWidth="1"/>
    <col min="10756" max="10756" width="12.7109375" customWidth="1"/>
    <col min="10757" max="10757" width="9.140625" customWidth="1"/>
    <col min="11009" max="11009" width="15.85546875" customWidth="1"/>
    <col min="11010" max="11011" width="11.7109375" customWidth="1"/>
    <col min="11012" max="11012" width="12.7109375" customWidth="1"/>
    <col min="11013" max="11013" width="9.140625" customWidth="1"/>
    <col min="11265" max="11265" width="15.85546875" customWidth="1"/>
    <col min="11266" max="11267" width="11.7109375" customWidth="1"/>
    <col min="11268" max="11268" width="12.7109375" customWidth="1"/>
    <col min="11269" max="11269" width="9.140625" customWidth="1"/>
    <col min="11521" max="11521" width="15.85546875" customWidth="1"/>
    <col min="11522" max="11523" width="11.7109375" customWidth="1"/>
    <col min="11524" max="11524" width="12.7109375" customWidth="1"/>
    <col min="11525" max="11525" width="9.140625" customWidth="1"/>
    <col min="11777" max="11777" width="15.85546875" customWidth="1"/>
    <col min="11778" max="11779" width="11.7109375" customWidth="1"/>
    <col min="11780" max="11780" width="12.7109375" customWidth="1"/>
    <col min="11781" max="11781" width="9.140625" customWidth="1"/>
    <col min="12033" max="12033" width="15.85546875" customWidth="1"/>
    <col min="12034" max="12035" width="11.7109375" customWidth="1"/>
    <col min="12036" max="12036" width="12.7109375" customWidth="1"/>
    <col min="12037" max="12037" width="9.140625" customWidth="1"/>
    <col min="12289" max="12289" width="15.85546875" customWidth="1"/>
    <col min="12290" max="12291" width="11.7109375" customWidth="1"/>
    <col min="12292" max="12292" width="12.7109375" customWidth="1"/>
    <col min="12293" max="12293" width="9.140625" customWidth="1"/>
    <col min="12545" max="12545" width="15.85546875" customWidth="1"/>
    <col min="12546" max="12547" width="11.7109375" customWidth="1"/>
    <col min="12548" max="12548" width="12.7109375" customWidth="1"/>
    <col min="12549" max="12549" width="9.140625" customWidth="1"/>
    <col min="12801" max="12801" width="15.85546875" customWidth="1"/>
    <col min="12802" max="12803" width="11.7109375" customWidth="1"/>
    <col min="12804" max="12804" width="12.7109375" customWidth="1"/>
    <col min="12805" max="12805" width="9.140625" customWidth="1"/>
    <col min="13057" max="13057" width="15.85546875" customWidth="1"/>
    <col min="13058" max="13059" width="11.7109375" customWidth="1"/>
    <col min="13060" max="13060" width="12.7109375" customWidth="1"/>
    <col min="13061" max="13061" width="9.140625" customWidth="1"/>
    <col min="13313" max="13313" width="15.85546875" customWidth="1"/>
    <col min="13314" max="13315" width="11.7109375" customWidth="1"/>
    <col min="13316" max="13316" width="12.7109375" customWidth="1"/>
    <col min="13317" max="13317" width="9.140625" customWidth="1"/>
    <col min="13569" max="13569" width="15.85546875" customWidth="1"/>
    <col min="13570" max="13571" width="11.7109375" customWidth="1"/>
    <col min="13572" max="13572" width="12.7109375" customWidth="1"/>
    <col min="13573" max="13573" width="9.140625" customWidth="1"/>
    <col min="13825" max="13825" width="15.85546875" customWidth="1"/>
    <col min="13826" max="13827" width="11.7109375" customWidth="1"/>
    <col min="13828" max="13828" width="12.7109375" customWidth="1"/>
    <col min="13829" max="13829" width="9.140625" customWidth="1"/>
    <col min="14081" max="14081" width="15.85546875" customWidth="1"/>
    <col min="14082" max="14083" width="11.7109375" customWidth="1"/>
    <col min="14084" max="14084" width="12.7109375" customWidth="1"/>
    <col min="14085" max="14085" width="9.140625" customWidth="1"/>
    <col min="14337" max="14337" width="15.85546875" customWidth="1"/>
    <col min="14338" max="14339" width="11.7109375" customWidth="1"/>
    <col min="14340" max="14340" width="12.7109375" customWidth="1"/>
    <col min="14341" max="14341" width="9.140625" customWidth="1"/>
    <col min="14593" max="14593" width="15.85546875" customWidth="1"/>
    <col min="14594" max="14595" width="11.7109375" customWidth="1"/>
    <col min="14596" max="14596" width="12.7109375" customWidth="1"/>
    <col min="14597" max="14597" width="9.140625" customWidth="1"/>
    <col min="14849" max="14849" width="15.85546875" customWidth="1"/>
    <col min="14850" max="14851" width="11.7109375" customWidth="1"/>
    <col min="14852" max="14852" width="12.7109375" customWidth="1"/>
    <col min="14853" max="14853" width="9.140625" customWidth="1"/>
    <col min="15105" max="15105" width="15.85546875" customWidth="1"/>
    <col min="15106" max="15107" width="11.7109375" customWidth="1"/>
    <col min="15108" max="15108" width="12.7109375" customWidth="1"/>
    <col min="15109" max="15109" width="9.140625" customWidth="1"/>
    <col min="15361" max="15361" width="15.85546875" customWidth="1"/>
    <col min="15362" max="15363" width="11.7109375" customWidth="1"/>
    <col min="15364" max="15364" width="12.7109375" customWidth="1"/>
    <col min="15365" max="15365" width="9.140625" customWidth="1"/>
    <col min="15617" max="15617" width="15.85546875" customWidth="1"/>
    <col min="15618" max="15619" width="11.7109375" customWidth="1"/>
    <col min="15620" max="15620" width="12.7109375" customWidth="1"/>
    <col min="15621" max="15621" width="9.140625" customWidth="1"/>
    <col min="15873" max="15873" width="15.85546875" customWidth="1"/>
    <col min="15874" max="15875" width="11.7109375" customWidth="1"/>
    <col min="15876" max="15876" width="12.7109375" customWidth="1"/>
    <col min="15877" max="15877" width="9.140625" customWidth="1"/>
    <col min="16129" max="16129" width="15.85546875" customWidth="1"/>
    <col min="16130" max="16131" width="11.7109375" customWidth="1"/>
    <col min="16132" max="16132" width="12.7109375" customWidth="1"/>
    <col min="16133" max="16133" width="9.140625" customWidth="1"/>
  </cols>
  <sheetData>
    <row r="2" spans="1:7">
      <c r="A2" s="178"/>
    </row>
    <row r="3" spans="1:7" ht="14.25">
      <c r="A3" s="179"/>
      <c r="B3" s="193"/>
      <c r="C3" s="194"/>
      <c r="D3" s="194"/>
      <c r="G3" s="180" t="s">
        <v>488</v>
      </c>
    </row>
    <row r="4" spans="1:7">
      <c r="A4" s="181"/>
      <c r="B4" s="182" t="s">
        <v>465</v>
      </c>
      <c r="C4" s="182" t="s">
        <v>466</v>
      </c>
      <c r="D4" s="182" t="s">
        <v>467</v>
      </c>
    </row>
    <row r="5" spans="1:7">
      <c r="A5" s="183" t="s">
        <v>468</v>
      </c>
      <c r="B5" s="184">
        <v>4.5038390000000001</v>
      </c>
      <c r="C5" s="184">
        <v>4.1362449999999997</v>
      </c>
      <c r="D5" s="195">
        <v>3.1045630000000002</v>
      </c>
      <c r="E5" s="184"/>
      <c r="G5" s="196"/>
    </row>
    <row r="6" spans="1:7">
      <c r="A6" s="197" t="s">
        <v>469</v>
      </c>
      <c r="B6" s="38">
        <v>4.42333</v>
      </c>
      <c r="C6" s="38">
        <v>1.860063</v>
      </c>
      <c r="D6" s="39">
        <v>1.5012719999999999</v>
      </c>
      <c r="E6" s="184"/>
      <c r="G6" s="196"/>
    </row>
    <row r="7" spans="1:7">
      <c r="A7" s="183" t="s">
        <v>81</v>
      </c>
      <c r="B7" s="184">
        <v>4.4080490000000001</v>
      </c>
      <c r="C7" s="184">
        <v>3.9473069999999999</v>
      </c>
      <c r="D7" s="195">
        <v>3.5186600000000001</v>
      </c>
      <c r="E7" s="184"/>
      <c r="G7" s="196"/>
    </row>
    <row r="8" spans="1:7">
      <c r="A8" s="183" t="s">
        <v>471</v>
      </c>
      <c r="B8" s="184">
        <v>4.1786479999999999</v>
      </c>
      <c r="C8" s="184">
        <v>3.9615589999999998</v>
      </c>
      <c r="D8" s="195">
        <v>3.5219459999999998</v>
      </c>
      <c r="E8" s="184"/>
      <c r="F8" s="198"/>
      <c r="G8" s="196"/>
    </row>
    <row r="9" spans="1:7">
      <c r="A9" s="183" t="s">
        <v>476</v>
      </c>
      <c r="B9" s="184">
        <v>4.1306289999999999</v>
      </c>
      <c r="C9" s="184">
        <v>3.3625799999999999</v>
      </c>
      <c r="D9" s="195">
        <v>3.3156210000000002</v>
      </c>
      <c r="E9" s="184"/>
      <c r="G9" s="196"/>
    </row>
    <row r="10" spans="1:7">
      <c r="A10" s="183" t="s">
        <v>474</v>
      </c>
      <c r="B10" s="184">
        <v>3.7997350000000001</v>
      </c>
      <c r="C10" s="184">
        <v>2.4012250000000002</v>
      </c>
      <c r="D10" s="184">
        <v>2.2319399999999998</v>
      </c>
      <c r="E10" s="184"/>
      <c r="G10" s="196"/>
    </row>
    <row r="11" spans="1:7">
      <c r="A11" s="183" t="s">
        <v>66</v>
      </c>
      <c r="B11" s="184">
        <v>3.7581929999999999</v>
      </c>
      <c r="C11" s="184">
        <v>3.2324999999999999</v>
      </c>
      <c r="D11" s="195">
        <v>2.9088250000000002</v>
      </c>
      <c r="E11" s="184"/>
      <c r="G11" s="196"/>
    </row>
    <row r="12" spans="1:7">
      <c r="A12" s="183" t="s">
        <v>477</v>
      </c>
      <c r="B12" s="184">
        <v>3.6273599999999999</v>
      </c>
      <c r="C12" s="184">
        <v>3.3149839999999999</v>
      </c>
      <c r="D12" s="195">
        <v>2.6090080000000002</v>
      </c>
      <c r="E12" s="184"/>
      <c r="G12" s="196"/>
    </row>
    <row r="13" spans="1:7">
      <c r="A13" s="185" t="s">
        <v>83</v>
      </c>
      <c r="B13" s="184">
        <v>3.6212170000000001</v>
      </c>
      <c r="C13" s="184">
        <v>3.4581689999999998</v>
      </c>
      <c r="D13" s="195">
        <v>3.342044</v>
      </c>
      <c r="E13" s="184"/>
      <c r="G13" s="196"/>
    </row>
    <row r="14" spans="1:7">
      <c r="A14" s="183" t="s">
        <v>478</v>
      </c>
      <c r="B14" s="184">
        <v>3.5121380000000002</v>
      </c>
      <c r="C14" s="184">
        <v>3.0494460000000001</v>
      </c>
      <c r="D14" s="39">
        <v>2.5935649999999999</v>
      </c>
      <c r="E14" s="184"/>
      <c r="G14" s="196"/>
    </row>
    <row r="15" spans="1:7">
      <c r="A15" s="199" t="s">
        <v>473</v>
      </c>
      <c r="B15" s="200">
        <v>3.4</v>
      </c>
      <c r="C15" s="200">
        <v>3</v>
      </c>
      <c r="D15" s="200">
        <v>2.8</v>
      </c>
      <c r="E15" s="184"/>
      <c r="G15" s="196"/>
    </row>
    <row r="16" spans="1:7">
      <c r="A16" s="183" t="s">
        <v>472</v>
      </c>
      <c r="B16" s="184">
        <v>3.1395729999999999</v>
      </c>
      <c r="C16" s="184">
        <v>2.283687</v>
      </c>
      <c r="D16" s="195">
        <v>2.203093</v>
      </c>
      <c r="E16" s="184"/>
      <c r="G16" s="196"/>
    </row>
    <row r="17" spans="1:7">
      <c r="A17" s="185" t="s">
        <v>88</v>
      </c>
      <c r="B17" s="184">
        <v>2.912588</v>
      </c>
      <c r="C17" s="184">
        <v>2.5784910000000001</v>
      </c>
      <c r="D17" s="195">
        <v>2.128514</v>
      </c>
      <c r="E17" s="184"/>
      <c r="G17" s="196"/>
    </row>
    <row r="18" spans="1:7">
      <c r="A18" s="183" t="s">
        <v>61</v>
      </c>
      <c r="B18" s="184">
        <v>2.8954620000000002</v>
      </c>
      <c r="C18" s="184">
        <v>3.107075</v>
      </c>
      <c r="D18" s="184">
        <v>2.6090080000000002</v>
      </c>
      <c r="E18" s="184"/>
      <c r="G18" s="196"/>
    </row>
    <row r="19" spans="1:7">
      <c r="A19" s="183" t="s">
        <v>49</v>
      </c>
      <c r="B19" s="184">
        <v>2.793113</v>
      </c>
      <c r="C19" s="184">
        <v>2.9721950000000001</v>
      </c>
      <c r="D19" s="184">
        <v>3.0964309999999999</v>
      </c>
      <c r="E19" s="184"/>
    </row>
    <row r="20" spans="1:7">
      <c r="A20" s="183" t="s">
        <v>396</v>
      </c>
      <c r="B20" s="184">
        <v>2.7434759999999998</v>
      </c>
      <c r="C20" s="184">
        <v>2.2377319999999998</v>
      </c>
      <c r="D20" s="195">
        <v>3.9415110000000002</v>
      </c>
      <c r="E20" s="184"/>
    </row>
    <row r="21" spans="1:7">
      <c r="A21" s="185" t="s">
        <v>486</v>
      </c>
      <c r="B21" s="184">
        <v>2.6463190000000001</v>
      </c>
      <c r="C21" s="184">
        <v>2.7627540000000002</v>
      </c>
      <c r="D21" s="195">
        <v>2.6463190000000001</v>
      </c>
      <c r="E21" s="184"/>
    </row>
    <row r="22" spans="1:7">
      <c r="A22" s="185" t="s">
        <v>479</v>
      </c>
      <c r="B22" s="184">
        <v>2.5781040000000002</v>
      </c>
      <c r="C22" s="184">
        <v>2.1350470000000001</v>
      </c>
      <c r="D22" s="195">
        <v>2.248424</v>
      </c>
      <c r="E22" s="184"/>
    </row>
    <row r="23" spans="1:7">
      <c r="A23" s="183" t="s">
        <v>470</v>
      </c>
      <c r="B23" s="184">
        <v>2.565801</v>
      </c>
      <c r="C23" s="184">
        <v>2.9290850000000002</v>
      </c>
      <c r="D23" s="184">
        <v>2.8051460000000001</v>
      </c>
      <c r="E23" s="184"/>
    </row>
    <row r="24" spans="1:7">
      <c r="A24" s="201" t="s">
        <v>475</v>
      </c>
      <c r="B24" s="191">
        <v>2.4329839999999998</v>
      </c>
      <c r="C24" s="191">
        <v>2.8267850000000001</v>
      </c>
      <c r="D24" s="191">
        <v>2.5784910000000001</v>
      </c>
      <c r="E24" s="184"/>
    </row>
    <row r="25" spans="1:7">
      <c r="A25" s="202"/>
    </row>
    <row r="26" spans="1:7">
      <c r="A26" s="183" t="s">
        <v>487</v>
      </c>
    </row>
    <row r="28" spans="1:7">
      <c r="A28" s="183" t="s">
        <v>611</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4"/>
  <sheetViews>
    <sheetView workbookViewId="0">
      <selection activeCell="F3" sqref="F3"/>
    </sheetView>
  </sheetViews>
  <sheetFormatPr baseColWidth="10" defaultColWidth="9.140625" defaultRowHeight="12.75"/>
  <cols>
    <col min="1" max="1" width="14.5703125" customWidth="1"/>
    <col min="2" max="4" width="13.85546875" customWidth="1"/>
    <col min="257" max="257" width="14.5703125" customWidth="1"/>
    <col min="258" max="260" width="13.85546875" customWidth="1"/>
    <col min="513" max="513" width="14.5703125" customWidth="1"/>
    <col min="514" max="516" width="13.85546875" customWidth="1"/>
    <col min="769" max="769" width="14.5703125" customWidth="1"/>
    <col min="770" max="772" width="13.85546875" customWidth="1"/>
    <col min="1025" max="1025" width="14.5703125" customWidth="1"/>
    <col min="1026" max="1028" width="13.85546875" customWidth="1"/>
    <col min="1281" max="1281" width="14.5703125" customWidth="1"/>
    <col min="1282" max="1284" width="13.85546875" customWidth="1"/>
    <col min="1537" max="1537" width="14.5703125" customWidth="1"/>
    <col min="1538" max="1540" width="13.85546875" customWidth="1"/>
    <col min="1793" max="1793" width="14.5703125" customWidth="1"/>
    <col min="1794" max="1796" width="13.85546875" customWidth="1"/>
    <col min="2049" max="2049" width="14.5703125" customWidth="1"/>
    <col min="2050" max="2052" width="13.85546875" customWidth="1"/>
    <col min="2305" max="2305" width="14.5703125" customWidth="1"/>
    <col min="2306" max="2308" width="13.85546875" customWidth="1"/>
    <col min="2561" max="2561" width="14.5703125" customWidth="1"/>
    <col min="2562" max="2564" width="13.85546875" customWidth="1"/>
    <col min="2817" max="2817" width="14.5703125" customWidth="1"/>
    <col min="2818" max="2820" width="13.85546875" customWidth="1"/>
    <col min="3073" max="3073" width="14.5703125" customWidth="1"/>
    <col min="3074" max="3076" width="13.85546875" customWidth="1"/>
    <col min="3329" max="3329" width="14.5703125" customWidth="1"/>
    <col min="3330" max="3332" width="13.85546875" customWidth="1"/>
    <col min="3585" max="3585" width="14.5703125" customWidth="1"/>
    <col min="3586" max="3588" width="13.85546875" customWidth="1"/>
    <col min="3841" max="3841" width="14.5703125" customWidth="1"/>
    <col min="3842" max="3844" width="13.85546875" customWidth="1"/>
    <col min="4097" max="4097" width="14.5703125" customWidth="1"/>
    <col min="4098" max="4100" width="13.85546875" customWidth="1"/>
    <col min="4353" max="4353" width="14.5703125" customWidth="1"/>
    <col min="4354" max="4356" width="13.85546875" customWidth="1"/>
    <col min="4609" max="4609" width="14.5703125" customWidth="1"/>
    <col min="4610" max="4612" width="13.85546875" customWidth="1"/>
    <col min="4865" max="4865" width="14.5703125" customWidth="1"/>
    <col min="4866" max="4868" width="13.85546875" customWidth="1"/>
    <col min="5121" max="5121" width="14.5703125" customWidth="1"/>
    <col min="5122" max="5124" width="13.85546875" customWidth="1"/>
    <col min="5377" max="5377" width="14.5703125" customWidth="1"/>
    <col min="5378" max="5380" width="13.85546875" customWidth="1"/>
    <col min="5633" max="5633" width="14.5703125" customWidth="1"/>
    <col min="5634" max="5636" width="13.85546875" customWidth="1"/>
    <col min="5889" max="5889" width="14.5703125" customWidth="1"/>
    <col min="5890" max="5892" width="13.85546875" customWidth="1"/>
    <col min="6145" max="6145" width="14.5703125" customWidth="1"/>
    <col min="6146" max="6148" width="13.85546875" customWidth="1"/>
    <col min="6401" max="6401" width="14.5703125" customWidth="1"/>
    <col min="6402" max="6404" width="13.85546875" customWidth="1"/>
    <col min="6657" max="6657" width="14.5703125" customWidth="1"/>
    <col min="6658" max="6660" width="13.85546875" customWidth="1"/>
    <col min="6913" max="6913" width="14.5703125" customWidth="1"/>
    <col min="6914" max="6916" width="13.85546875" customWidth="1"/>
    <col min="7169" max="7169" width="14.5703125" customWidth="1"/>
    <col min="7170" max="7172" width="13.85546875" customWidth="1"/>
    <col min="7425" max="7425" width="14.5703125" customWidth="1"/>
    <col min="7426" max="7428" width="13.85546875" customWidth="1"/>
    <col min="7681" max="7681" width="14.5703125" customWidth="1"/>
    <col min="7682" max="7684" width="13.85546875" customWidth="1"/>
    <col min="7937" max="7937" width="14.5703125" customWidth="1"/>
    <col min="7938" max="7940" width="13.85546875" customWidth="1"/>
    <col min="8193" max="8193" width="14.5703125" customWidth="1"/>
    <col min="8194" max="8196" width="13.85546875" customWidth="1"/>
    <col min="8449" max="8449" width="14.5703125" customWidth="1"/>
    <col min="8450" max="8452" width="13.85546875" customWidth="1"/>
    <col min="8705" max="8705" width="14.5703125" customWidth="1"/>
    <col min="8706" max="8708" width="13.85546875" customWidth="1"/>
    <col min="8961" max="8961" width="14.5703125" customWidth="1"/>
    <col min="8962" max="8964" width="13.85546875" customWidth="1"/>
    <col min="9217" max="9217" width="14.5703125" customWidth="1"/>
    <col min="9218" max="9220" width="13.85546875" customWidth="1"/>
    <col min="9473" max="9473" width="14.5703125" customWidth="1"/>
    <col min="9474" max="9476" width="13.85546875" customWidth="1"/>
    <col min="9729" max="9729" width="14.5703125" customWidth="1"/>
    <col min="9730" max="9732" width="13.85546875" customWidth="1"/>
    <col min="9985" max="9985" width="14.5703125" customWidth="1"/>
    <col min="9986" max="9988" width="13.85546875" customWidth="1"/>
    <col min="10241" max="10241" width="14.5703125" customWidth="1"/>
    <col min="10242" max="10244" width="13.85546875" customWidth="1"/>
    <col min="10497" max="10497" width="14.5703125" customWidth="1"/>
    <col min="10498" max="10500" width="13.85546875" customWidth="1"/>
    <col min="10753" max="10753" width="14.5703125" customWidth="1"/>
    <col min="10754" max="10756" width="13.85546875" customWidth="1"/>
    <col min="11009" max="11009" width="14.5703125" customWidth="1"/>
    <col min="11010" max="11012" width="13.85546875" customWidth="1"/>
    <col min="11265" max="11265" width="14.5703125" customWidth="1"/>
    <col min="11266" max="11268" width="13.85546875" customWidth="1"/>
    <col min="11521" max="11521" width="14.5703125" customWidth="1"/>
    <col min="11522" max="11524" width="13.85546875" customWidth="1"/>
    <col min="11777" max="11777" width="14.5703125" customWidth="1"/>
    <col min="11778" max="11780" width="13.85546875" customWidth="1"/>
    <col min="12033" max="12033" width="14.5703125" customWidth="1"/>
    <col min="12034" max="12036" width="13.85546875" customWidth="1"/>
    <col min="12289" max="12289" width="14.5703125" customWidth="1"/>
    <col min="12290" max="12292" width="13.85546875" customWidth="1"/>
    <col min="12545" max="12545" width="14.5703125" customWidth="1"/>
    <col min="12546" max="12548" width="13.85546875" customWidth="1"/>
    <col min="12801" max="12801" width="14.5703125" customWidth="1"/>
    <col min="12802" max="12804" width="13.85546875" customWidth="1"/>
    <col min="13057" max="13057" width="14.5703125" customWidth="1"/>
    <col min="13058" max="13060" width="13.85546875" customWidth="1"/>
    <col min="13313" max="13313" width="14.5703125" customWidth="1"/>
    <col min="13314" max="13316" width="13.85546875" customWidth="1"/>
    <col min="13569" max="13569" width="14.5703125" customWidth="1"/>
    <col min="13570" max="13572" width="13.85546875" customWidth="1"/>
    <col min="13825" max="13825" width="14.5703125" customWidth="1"/>
    <col min="13826" max="13828" width="13.85546875" customWidth="1"/>
    <col min="14081" max="14081" width="14.5703125" customWidth="1"/>
    <col min="14082" max="14084" width="13.85546875" customWidth="1"/>
    <col min="14337" max="14337" width="14.5703125" customWidth="1"/>
    <col min="14338" max="14340" width="13.85546875" customWidth="1"/>
    <col min="14593" max="14593" width="14.5703125" customWidth="1"/>
    <col min="14594" max="14596" width="13.85546875" customWidth="1"/>
    <col min="14849" max="14849" width="14.5703125" customWidth="1"/>
    <col min="14850" max="14852" width="13.85546875" customWidth="1"/>
    <col min="15105" max="15105" width="14.5703125" customWidth="1"/>
    <col min="15106" max="15108" width="13.85546875" customWidth="1"/>
    <col min="15361" max="15361" width="14.5703125" customWidth="1"/>
    <col min="15362" max="15364" width="13.85546875" customWidth="1"/>
    <col min="15617" max="15617" width="14.5703125" customWidth="1"/>
    <col min="15618" max="15620" width="13.85546875" customWidth="1"/>
    <col min="15873" max="15873" width="14.5703125" customWidth="1"/>
    <col min="15874" max="15876" width="13.85546875" customWidth="1"/>
    <col min="16129" max="16129" width="14.5703125" customWidth="1"/>
    <col min="16130" max="16132" width="13.85546875" customWidth="1"/>
  </cols>
  <sheetData>
    <row r="2" spans="1:6">
      <c r="B2" s="41"/>
    </row>
    <row r="3" spans="1:6" s="83" customFormat="1" ht="39.75" customHeight="1">
      <c r="A3" s="203"/>
      <c r="B3" s="422" t="s">
        <v>489</v>
      </c>
      <c r="C3" s="422"/>
      <c r="D3" s="422"/>
      <c r="F3" s="204" t="s">
        <v>491</v>
      </c>
    </row>
    <row r="4" spans="1:6" s="207" customFormat="1">
      <c r="A4" s="205"/>
      <c r="B4" s="206" t="s">
        <v>465</v>
      </c>
      <c r="C4" s="206" t="s">
        <v>466</v>
      </c>
      <c r="D4" s="206" t="s">
        <v>467</v>
      </c>
    </row>
    <row r="5" spans="1:6">
      <c r="A5" t="s">
        <v>478</v>
      </c>
      <c r="B5" s="184">
        <v>87.06</v>
      </c>
      <c r="C5" s="184">
        <v>36.86</v>
      </c>
      <c r="D5" s="184">
        <v>68.569999999999993</v>
      </c>
    </row>
    <row r="6" spans="1:6">
      <c r="A6" t="s">
        <v>53</v>
      </c>
      <c r="B6" s="184">
        <v>74.91</v>
      </c>
      <c r="C6" s="184">
        <v>29.21</v>
      </c>
      <c r="D6" s="184">
        <v>71.489999999999995</v>
      </c>
    </row>
    <row r="7" spans="1:6">
      <c r="A7" t="s">
        <v>475</v>
      </c>
      <c r="B7" s="184">
        <v>71.64</v>
      </c>
      <c r="C7" s="184">
        <v>18.899999999999999</v>
      </c>
      <c r="D7" s="184">
        <v>57.330000000000005</v>
      </c>
    </row>
    <row r="8" spans="1:6">
      <c r="A8" t="s">
        <v>61</v>
      </c>
      <c r="B8" s="184">
        <v>64.34</v>
      </c>
      <c r="C8" s="184">
        <v>11.84</v>
      </c>
      <c r="D8" s="184">
        <v>42.4</v>
      </c>
    </row>
    <row r="9" spans="1:6">
      <c r="A9" t="s">
        <v>471</v>
      </c>
      <c r="B9" s="184">
        <v>64.039999999999992</v>
      </c>
      <c r="C9" s="184">
        <v>42.980000000000004</v>
      </c>
      <c r="D9" s="184">
        <v>60.38</v>
      </c>
    </row>
    <row r="10" spans="1:6">
      <c r="A10" t="s">
        <v>470</v>
      </c>
      <c r="B10" s="184">
        <v>63.6</v>
      </c>
      <c r="C10" s="184">
        <v>20.84</v>
      </c>
      <c r="D10" s="184">
        <v>67.239999999999995</v>
      </c>
    </row>
    <row r="11" spans="1:6">
      <c r="A11" t="s">
        <v>396</v>
      </c>
      <c r="B11" s="184">
        <v>63.28</v>
      </c>
      <c r="C11" s="184">
        <v>8.0399999999999991</v>
      </c>
      <c r="D11" s="184">
        <v>61.980000000000004</v>
      </c>
    </row>
    <row r="12" spans="1:6">
      <c r="A12" t="s">
        <v>49</v>
      </c>
      <c r="B12" s="184">
        <v>59.61</v>
      </c>
      <c r="C12" s="184">
        <v>9.6100000000000012</v>
      </c>
      <c r="D12" s="184">
        <v>53.05</v>
      </c>
    </row>
    <row r="13" spans="1:6">
      <c r="A13" t="s">
        <v>477</v>
      </c>
      <c r="B13" s="184">
        <v>58.599999999999994</v>
      </c>
      <c r="C13" s="184">
        <v>38.729999999999997</v>
      </c>
      <c r="D13" s="184">
        <v>81.430000000000007</v>
      </c>
    </row>
    <row r="14" spans="1:6">
      <c r="A14" s="208" t="s">
        <v>473</v>
      </c>
      <c r="B14" s="209">
        <v>51.6</v>
      </c>
      <c r="C14" s="209">
        <v>15.4</v>
      </c>
      <c r="D14" s="209">
        <v>59.6</v>
      </c>
    </row>
    <row r="15" spans="1:6">
      <c r="A15" t="s">
        <v>66</v>
      </c>
      <c r="B15" s="184">
        <v>51.370000000000005</v>
      </c>
      <c r="C15" s="184">
        <v>11.64</v>
      </c>
      <c r="D15" s="184">
        <v>52.2</v>
      </c>
    </row>
    <row r="16" spans="1:6">
      <c r="A16" t="s">
        <v>479</v>
      </c>
      <c r="B16" s="184">
        <v>50.89</v>
      </c>
      <c r="C16" s="184">
        <v>14.32</v>
      </c>
      <c r="D16" s="184">
        <v>67.03</v>
      </c>
    </row>
    <row r="17" spans="1:4">
      <c r="A17" t="s">
        <v>493</v>
      </c>
      <c r="B17" s="184">
        <v>50.616</v>
      </c>
      <c r="C17" s="184">
        <v>27</v>
      </c>
      <c r="D17" s="184">
        <v>55.989060405586542</v>
      </c>
    </row>
    <row r="18" spans="1:4">
      <c r="A18" s="210" t="s">
        <v>494</v>
      </c>
      <c r="B18" s="195">
        <v>50.24</v>
      </c>
      <c r="C18" s="39">
        <v>6.04</v>
      </c>
      <c r="D18" s="39">
        <v>67.08</v>
      </c>
    </row>
    <row r="19" spans="1:4">
      <c r="A19" t="s">
        <v>26</v>
      </c>
      <c r="B19" s="184">
        <v>49.878934624697337</v>
      </c>
      <c r="C19" s="184">
        <v>20.636942675159236</v>
      </c>
      <c r="D19" s="184">
        <v>64.387917329093796</v>
      </c>
    </row>
    <row r="20" spans="1:4">
      <c r="A20" t="s">
        <v>476</v>
      </c>
      <c r="B20" s="184">
        <v>48.65</v>
      </c>
      <c r="C20" s="184">
        <v>4.21</v>
      </c>
      <c r="D20" s="184">
        <v>75.94</v>
      </c>
    </row>
    <row r="21" spans="1:4">
      <c r="A21" t="s">
        <v>481</v>
      </c>
      <c r="B21" s="184">
        <v>48.39</v>
      </c>
      <c r="C21" s="184">
        <v>7.4899999999999993</v>
      </c>
      <c r="D21" s="184">
        <v>51.33</v>
      </c>
    </row>
    <row r="22" spans="1:4">
      <c r="A22" t="s">
        <v>88</v>
      </c>
      <c r="B22" s="184">
        <v>45.75</v>
      </c>
      <c r="C22" s="184">
        <v>29.21</v>
      </c>
      <c r="D22" s="184">
        <v>60.050000000000004</v>
      </c>
    </row>
    <row r="23" spans="1:4">
      <c r="A23" t="s">
        <v>472</v>
      </c>
      <c r="B23" s="184">
        <v>42.809999999999995</v>
      </c>
      <c r="C23" s="184">
        <v>5.38</v>
      </c>
      <c r="D23" s="184">
        <v>61.029999999999994</v>
      </c>
    </row>
    <row r="24" spans="1:4">
      <c r="A24" t="s">
        <v>83</v>
      </c>
      <c r="B24" s="184">
        <v>41.949999999999996</v>
      </c>
      <c r="C24" s="184">
        <v>6.5299999999999994</v>
      </c>
      <c r="D24" s="184">
        <v>37.269999999999996</v>
      </c>
    </row>
    <row r="25" spans="1:4">
      <c r="A25" t="s">
        <v>474</v>
      </c>
      <c r="B25" s="184">
        <v>41.8</v>
      </c>
      <c r="C25" s="184">
        <v>2.3199999999999998</v>
      </c>
      <c r="D25" s="184">
        <v>56.93</v>
      </c>
    </row>
    <row r="26" spans="1:4">
      <c r="A26" t="s">
        <v>490</v>
      </c>
      <c r="B26" s="184">
        <v>38.89</v>
      </c>
      <c r="C26" s="184">
        <v>2.7</v>
      </c>
      <c r="D26" s="184">
        <v>83.55</v>
      </c>
    </row>
    <row r="27" spans="1:4">
      <c r="A27" t="s">
        <v>468</v>
      </c>
      <c r="B27" s="184">
        <v>37.24</v>
      </c>
      <c r="C27" s="184">
        <v>16.09</v>
      </c>
      <c r="D27" s="184">
        <v>65.36</v>
      </c>
    </row>
    <row r="28" spans="1:4">
      <c r="A28" t="s">
        <v>81</v>
      </c>
      <c r="B28" s="184">
        <v>33.71</v>
      </c>
      <c r="C28" s="184">
        <v>7.08</v>
      </c>
      <c r="D28" s="184">
        <v>38.71</v>
      </c>
    </row>
    <row r="29" spans="1:4">
      <c r="A29" t="s">
        <v>482</v>
      </c>
      <c r="B29" s="184">
        <v>26.72</v>
      </c>
      <c r="C29" s="184">
        <v>4.43</v>
      </c>
      <c r="D29" s="184">
        <v>39.08</v>
      </c>
    </row>
    <row r="30" spans="1:4">
      <c r="A30" s="211" t="s">
        <v>469</v>
      </c>
      <c r="B30" s="191">
        <v>24.5</v>
      </c>
      <c r="C30" s="191">
        <v>3.8</v>
      </c>
      <c r="D30" s="191">
        <v>49.25</v>
      </c>
    </row>
    <row r="31" spans="1:4">
      <c r="A31" s="212"/>
    </row>
    <row r="32" spans="1:4">
      <c r="A32" t="s">
        <v>492</v>
      </c>
    </row>
    <row r="34" spans="1:1">
      <c r="A34" s="183" t="s">
        <v>611</v>
      </c>
    </row>
  </sheetData>
  <mergeCells count="1">
    <mergeCell ref="B3:D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zoomScaleNormal="100" workbookViewId="0"/>
  </sheetViews>
  <sheetFormatPr baseColWidth="10" defaultColWidth="9.140625" defaultRowHeight="12.75"/>
  <cols>
    <col min="1" max="1" width="15.140625" style="100" customWidth="1"/>
    <col min="2" max="2" width="19" style="100" customWidth="1"/>
    <col min="3" max="3" width="14.28515625" style="100" customWidth="1"/>
    <col min="4" max="4" width="15" style="100" customWidth="1"/>
    <col min="5" max="8" width="9.140625" style="100"/>
    <col min="9" max="9" width="13.7109375" style="100" customWidth="1"/>
    <col min="10" max="13" width="9.140625" style="100"/>
    <col min="14" max="14" width="19.5703125" style="100" customWidth="1"/>
    <col min="15" max="256" width="9.140625" style="100"/>
    <col min="257" max="257" width="15.140625" style="100" customWidth="1"/>
    <col min="258" max="258" width="19" style="100" customWidth="1"/>
    <col min="259" max="259" width="14.28515625" style="100" customWidth="1"/>
    <col min="260" max="260" width="15" style="100" customWidth="1"/>
    <col min="261" max="264" width="9.140625" style="100"/>
    <col min="265" max="265" width="13.7109375" style="100" customWidth="1"/>
    <col min="266" max="512" width="9.140625" style="100"/>
    <col min="513" max="513" width="15.140625" style="100" customWidth="1"/>
    <col min="514" max="514" width="19" style="100" customWidth="1"/>
    <col min="515" max="515" width="14.28515625" style="100" customWidth="1"/>
    <col min="516" max="516" width="15" style="100" customWidth="1"/>
    <col min="517" max="520" width="9.140625" style="100"/>
    <col min="521" max="521" width="13.7109375" style="100" customWidth="1"/>
    <col min="522" max="768" width="9.140625" style="100"/>
    <col min="769" max="769" width="15.140625" style="100" customWidth="1"/>
    <col min="770" max="770" width="19" style="100" customWidth="1"/>
    <col min="771" max="771" width="14.28515625" style="100" customWidth="1"/>
    <col min="772" max="772" width="15" style="100" customWidth="1"/>
    <col min="773" max="776" width="9.140625" style="100"/>
    <col min="777" max="777" width="13.7109375" style="100" customWidth="1"/>
    <col min="778" max="1024" width="9.140625" style="100"/>
    <col min="1025" max="1025" width="15.140625" style="100" customWidth="1"/>
    <col min="1026" max="1026" width="19" style="100" customWidth="1"/>
    <col min="1027" max="1027" width="14.28515625" style="100" customWidth="1"/>
    <col min="1028" max="1028" width="15" style="100" customWidth="1"/>
    <col min="1029" max="1032" width="9.140625" style="100"/>
    <col min="1033" max="1033" width="13.7109375" style="100" customWidth="1"/>
    <col min="1034" max="1280" width="9.140625" style="100"/>
    <col min="1281" max="1281" width="15.140625" style="100" customWidth="1"/>
    <col min="1282" max="1282" width="19" style="100" customWidth="1"/>
    <col min="1283" max="1283" width="14.28515625" style="100" customWidth="1"/>
    <col min="1284" max="1284" width="15" style="100" customWidth="1"/>
    <col min="1285" max="1288" width="9.140625" style="100"/>
    <col min="1289" max="1289" width="13.7109375" style="100" customWidth="1"/>
    <col min="1290" max="1536" width="9.140625" style="100"/>
    <col min="1537" max="1537" width="15.140625" style="100" customWidth="1"/>
    <col min="1538" max="1538" width="19" style="100" customWidth="1"/>
    <col min="1539" max="1539" width="14.28515625" style="100" customWidth="1"/>
    <col min="1540" max="1540" width="15" style="100" customWidth="1"/>
    <col min="1541" max="1544" width="9.140625" style="100"/>
    <col min="1545" max="1545" width="13.7109375" style="100" customWidth="1"/>
    <col min="1546" max="1792" width="9.140625" style="100"/>
    <col min="1793" max="1793" width="15.140625" style="100" customWidth="1"/>
    <col min="1794" max="1794" width="19" style="100" customWidth="1"/>
    <col min="1795" max="1795" width="14.28515625" style="100" customWidth="1"/>
    <col min="1796" max="1796" width="15" style="100" customWidth="1"/>
    <col min="1797" max="1800" width="9.140625" style="100"/>
    <col min="1801" max="1801" width="13.7109375" style="100" customWidth="1"/>
    <col min="1802" max="2048" width="9.140625" style="100"/>
    <col min="2049" max="2049" width="15.140625" style="100" customWidth="1"/>
    <col min="2050" max="2050" width="19" style="100" customWidth="1"/>
    <col min="2051" max="2051" width="14.28515625" style="100" customWidth="1"/>
    <col min="2052" max="2052" width="15" style="100" customWidth="1"/>
    <col min="2053" max="2056" width="9.140625" style="100"/>
    <col min="2057" max="2057" width="13.7109375" style="100" customWidth="1"/>
    <col min="2058" max="2304" width="9.140625" style="100"/>
    <col min="2305" max="2305" width="15.140625" style="100" customWidth="1"/>
    <col min="2306" max="2306" width="19" style="100" customWidth="1"/>
    <col min="2307" max="2307" width="14.28515625" style="100" customWidth="1"/>
    <col min="2308" max="2308" width="15" style="100" customWidth="1"/>
    <col min="2309" max="2312" width="9.140625" style="100"/>
    <col min="2313" max="2313" width="13.7109375" style="100" customWidth="1"/>
    <col min="2314" max="2560" width="9.140625" style="100"/>
    <col min="2561" max="2561" width="15.140625" style="100" customWidth="1"/>
    <col min="2562" max="2562" width="19" style="100" customWidth="1"/>
    <col min="2563" max="2563" width="14.28515625" style="100" customWidth="1"/>
    <col min="2564" max="2564" width="15" style="100" customWidth="1"/>
    <col min="2565" max="2568" width="9.140625" style="100"/>
    <col min="2569" max="2569" width="13.7109375" style="100" customWidth="1"/>
    <col min="2570" max="2816" width="9.140625" style="100"/>
    <col min="2817" max="2817" width="15.140625" style="100" customWidth="1"/>
    <col min="2818" max="2818" width="19" style="100" customWidth="1"/>
    <col min="2819" max="2819" width="14.28515625" style="100" customWidth="1"/>
    <col min="2820" max="2820" width="15" style="100" customWidth="1"/>
    <col min="2821" max="2824" width="9.140625" style="100"/>
    <col min="2825" max="2825" width="13.7109375" style="100" customWidth="1"/>
    <col min="2826" max="3072" width="9.140625" style="100"/>
    <col min="3073" max="3073" width="15.140625" style="100" customWidth="1"/>
    <col min="3074" max="3074" width="19" style="100" customWidth="1"/>
    <col min="3075" max="3075" width="14.28515625" style="100" customWidth="1"/>
    <col min="3076" max="3076" width="15" style="100" customWidth="1"/>
    <col min="3077" max="3080" width="9.140625" style="100"/>
    <col min="3081" max="3081" width="13.7109375" style="100" customWidth="1"/>
    <col min="3082" max="3328" width="9.140625" style="100"/>
    <col min="3329" max="3329" width="15.140625" style="100" customWidth="1"/>
    <col min="3330" max="3330" width="19" style="100" customWidth="1"/>
    <col min="3331" max="3331" width="14.28515625" style="100" customWidth="1"/>
    <col min="3332" max="3332" width="15" style="100" customWidth="1"/>
    <col min="3333" max="3336" width="9.140625" style="100"/>
    <col min="3337" max="3337" width="13.7109375" style="100" customWidth="1"/>
    <col min="3338" max="3584" width="9.140625" style="100"/>
    <col min="3585" max="3585" width="15.140625" style="100" customWidth="1"/>
    <col min="3586" max="3586" width="19" style="100" customWidth="1"/>
    <col min="3587" max="3587" width="14.28515625" style="100" customWidth="1"/>
    <col min="3588" max="3588" width="15" style="100" customWidth="1"/>
    <col min="3589" max="3592" width="9.140625" style="100"/>
    <col min="3593" max="3593" width="13.7109375" style="100" customWidth="1"/>
    <col min="3594" max="3840" width="9.140625" style="100"/>
    <col min="3841" max="3841" width="15.140625" style="100" customWidth="1"/>
    <col min="3842" max="3842" width="19" style="100" customWidth="1"/>
    <col min="3843" max="3843" width="14.28515625" style="100" customWidth="1"/>
    <col min="3844" max="3844" width="15" style="100" customWidth="1"/>
    <col min="3845" max="3848" width="9.140625" style="100"/>
    <col min="3849" max="3849" width="13.7109375" style="100" customWidth="1"/>
    <col min="3850" max="4096" width="9.140625" style="100"/>
    <col min="4097" max="4097" width="15.140625" style="100" customWidth="1"/>
    <col min="4098" max="4098" width="19" style="100" customWidth="1"/>
    <col min="4099" max="4099" width="14.28515625" style="100" customWidth="1"/>
    <col min="4100" max="4100" width="15" style="100" customWidth="1"/>
    <col min="4101" max="4104" width="9.140625" style="100"/>
    <col min="4105" max="4105" width="13.7109375" style="100" customWidth="1"/>
    <col min="4106" max="4352" width="9.140625" style="100"/>
    <col min="4353" max="4353" width="15.140625" style="100" customWidth="1"/>
    <col min="4354" max="4354" width="19" style="100" customWidth="1"/>
    <col min="4355" max="4355" width="14.28515625" style="100" customWidth="1"/>
    <col min="4356" max="4356" width="15" style="100" customWidth="1"/>
    <col min="4357" max="4360" width="9.140625" style="100"/>
    <col min="4361" max="4361" width="13.7109375" style="100" customWidth="1"/>
    <col min="4362" max="4608" width="9.140625" style="100"/>
    <col min="4609" max="4609" width="15.140625" style="100" customWidth="1"/>
    <col min="4610" max="4610" width="19" style="100" customWidth="1"/>
    <col min="4611" max="4611" width="14.28515625" style="100" customWidth="1"/>
    <col min="4612" max="4612" width="15" style="100" customWidth="1"/>
    <col min="4613" max="4616" width="9.140625" style="100"/>
    <col min="4617" max="4617" width="13.7109375" style="100" customWidth="1"/>
    <col min="4618" max="4864" width="9.140625" style="100"/>
    <col min="4865" max="4865" width="15.140625" style="100" customWidth="1"/>
    <col min="4866" max="4866" width="19" style="100" customWidth="1"/>
    <col min="4867" max="4867" width="14.28515625" style="100" customWidth="1"/>
    <col min="4868" max="4868" width="15" style="100" customWidth="1"/>
    <col min="4869" max="4872" width="9.140625" style="100"/>
    <col min="4873" max="4873" width="13.7109375" style="100" customWidth="1"/>
    <col min="4874" max="5120" width="9.140625" style="100"/>
    <col min="5121" max="5121" width="15.140625" style="100" customWidth="1"/>
    <col min="5122" max="5122" width="19" style="100" customWidth="1"/>
    <col min="5123" max="5123" width="14.28515625" style="100" customWidth="1"/>
    <col min="5124" max="5124" width="15" style="100" customWidth="1"/>
    <col min="5125" max="5128" width="9.140625" style="100"/>
    <col min="5129" max="5129" width="13.7109375" style="100" customWidth="1"/>
    <col min="5130" max="5376" width="9.140625" style="100"/>
    <col min="5377" max="5377" width="15.140625" style="100" customWidth="1"/>
    <col min="5378" max="5378" width="19" style="100" customWidth="1"/>
    <col min="5379" max="5379" width="14.28515625" style="100" customWidth="1"/>
    <col min="5380" max="5380" width="15" style="100" customWidth="1"/>
    <col min="5381" max="5384" width="9.140625" style="100"/>
    <col min="5385" max="5385" width="13.7109375" style="100" customWidth="1"/>
    <col min="5386" max="5632" width="9.140625" style="100"/>
    <col min="5633" max="5633" width="15.140625" style="100" customWidth="1"/>
    <col min="5634" max="5634" width="19" style="100" customWidth="1"/>
    <col min="5635" max="5635" width="14.28515625" style="100" customWidth="1"/>
    <col min="5636" max="5636" width="15" style="100" customWidth="1"/>
    <col min="5637" max="5640" width="9.140625" style="100"/>
    <col min="5641" max="5641" width="13.7109375" style="100" customWidth="1"/>
    <col min="5642" max="5888" width="9.140625" style="100"/>
    <col min="5889" max="5889" width="15.140625" style="100" customWidth="1"/>
    <col min="5890" max="5890" width="19" style="100" customWidth="1"/>
    <col min="5891" max="5891" width="14.28515625" style="100" customWidth="1"/>
    <col min="5892" max="5892" width="15" style="100" customWidth="1"/>
    <col min="5893" max="5896" width="9.140625" style="100"/>
    <col min="5897" max="5897" width="13.7109375" style="100" customWidth="1"/>
    <col min="5898" max="6144" width="9.140625" style="100"/>
    <col min="6145" max="6145" width="15.140625" style="100" customWidth="1"/>
    <col min="6146" max="6146" width="19" style="100" customWidth="1"/>
    <col min="6147" max="6147" width="14.28515625" style="100" customWidth="1"/>
    <col min="6148" max="6148" width="15" style="100" customWidth="1"/>
    <col min="6149" max="6152" width="9.140625" style="100"/>
    <col min="6153" max="6153" width="13.7109375" style="100" customWidth="1"/>
    <col min="6154" max="6400" width="9.140625" style="100"/>
    <col min="6401" max="6401" width="15.140625" style="100" customWidth="1"/>
    <col min="6402" max="6402" width="19" style="100" customWidth="1"/>
    <col min="6403" max="6403" width="14.28515625" style="100" customWidth="1"/>
    <col min="6404" max="6404" width="15" style="100" customWidth="1"/>
    <col min="6405" max="6408" width="9.140625" style="100"/>
    <col min="6409" max="6409" width="13.7109375" style="100" customWidth="1"/>
    <col min="6410" max="6656" width="9.140625" style="100"/>
    <col min="6657" max="6657" width="15.140625" style="100" customWidth="1"/>
    <col min="6658" max="6658" width="19" style="100" customWidth="1"/>
    <col min="6659" max="6659" width="14.28515625" style="100" customWidth="1"/>
    <col min="6660" max="6660" width="15" style="100" customWidth="1"/>
    <col min="6661" max="6664" width="9.140625" style="100"/>
    <col min="6665" max="6665" width="13.7109375" style="100" customWidth="1"/>
    <col min="6666" max="6912" width="9.140625" style="100"/>
    <col min="6913" max="6913" width="15.140625" style="100" customWidth="1"/>
    <col min="6914" max="6914" width="19" style="100" customWidth="1"/>
    <col min="6915" max="6915" width="14.28515625" style="100" customWidth="1"/>
    <col min="6916" max="6916" width="15" style="100" customWidth="1"/>
    <col min="6917" max="6920" width="9.140625" style="100"/>
    <col min="6921" max="6921" width="13.7109375" style="100" customWidth="1"/>
    <col min="6922" max="7168" width="9.140625" style="100"/>
    <col min="7169" max="7169" width="15.140625" style="100" customWidth="1"/>
    <col min="7170" max="7170" width="19" style="100" customWidth="1"/>
    <col min="7171" max="7171" width="14.28515625" style="100" customWidth="1"/>
    <col min="7172" max="7172" width="15" style="100" customWidth="1"/>
    <col min="7173" max="7176" width="9.140625" style="100"/>
    <col min="7177" max="7177" width="13.7109375" style="100" customWidth="1"/>
    <col min="7178" max="7424" width="9.140625" style="100"/>
    <col min="7425" max="7425" width="15.140625" style="100" customWidth="1"/>
    <col min="7426" max="7426" width="19" style="100" customWidth="1"/>
    <col min="7427" max="7427" width="14.28515625" style="100" customWidth="1"/>
    <col min="7428" max="7428" width="15" style="100" customWidth="1"/>
    <col min="7429" max="7432" width="9.140625" style="100"/>
    <col min="7433" max="7433" width="13.7109375" style="100" customWidth="1"/>
    <col min="7434" max="7680" width="9.140625" style="100"/>
    <col min="7681" max="7681" width="15.140625" style="100" customWidth="1"/>
    <col min="7682" max="7682" width="19" style="100" customWidth="1"/>
    <col min="7683" max="7683" width="14.28515625" style="100" customWidth="1"/>
    <col min="7684" max="7684" width="15" style="100" customWidth="1"/>
    <col min="7685" max="7688" width="9.140625" style="100"/>
    <col min="7689" max="7689" width="13.7109375" style="100" customWidth="1"/>
    <col min="7690" max="7936" width="9.140625" style="100"/>
    <col min="7937" max="7937" width="15.140625" style="100" customWidth="1"/>
    <col min="7938" max="7938" width="19" style="100" customWidth="1"/>
    <col min="7939" max="7939" width="14.28515625" style="100" customWidth="1"/>
    <col min="7940" max="7940" width="15" style="100" customWidth="1"/>
    <col min="7941" max="7944" width="9.140625" style="100"/>
    <col min="7945" max="7945" width="13.7109375" style="100" customWidth="1"/>
    <col min="7946" max="8192" width="9.140625" style="100"/>
    <col min="8193" max="8193" width="15.140625" style="100" customWidth="1"/>
    <col min="8194" max="8194" width="19" style="100" customWidth="1"/>
    <col min="8195" max="8195" width="14.28515625" style="100" customWidth="1"/>
    <col min="8196" max="8196" width="15" style="100" customWidth="1"/>
    <col min="8197" max="8200" width="9.140625" style="100"/>
    <col min="8201" max="8201" width="13.7109375" style="100" customWidth="1"/>
    <col min="8202" max="8448" width="9.140625" style="100"/>
    <col min="8449" max="8449" width="15.140625" style="100" customWidth="1"/>
    <col min="8450" max="8450" width="19" style="100" customWidth="1"/>
    <col min="8451" max="8451" width="14.28515625" style="100" customWidth="1"/>
    <col min="8452" max="8452" width="15" style="100" customWidth="1"/>
    <col min="8453" max="8456" width="9.140625" style="100"/>
    <col min="8457" max="8457" width="13.7109375" style="100" customWidth="1"/>
    <col min="8458" max="8704" width="9.140625" style="100"/>
    <col min="8705" max="8705" width="15.140625" style="100" customWidth="1"/>
    <col min="8706" max="8706" width="19" style="100" customWidth="1"/>
    <col min="8707" max="8707" width="14.28515625" style="100" customWidth="1"/>
    <col min="8708" max="8708" width="15" style="100" customWidth="1"/>
    <col min="8709" max="8712" width="9.140625" style="100"/>
    <col min="8713" max="8713" width="13.7109375" style="100" customWidth="1"/>
    <col min="8714" max="8960" width="9.140625" style="100"/>
    <col min="8961" max="8961" width="15.140625" style="100" customWidth="1"/>
    <col min="8962" max="8962" width="19" style="100" customWidth="1"/>
    <col min="8963" max="8963" width="14.28515625" style="100" customWidth="1"/>
    <col min="8964" max="8964" width="15" style="100" customWidth="1"/>
    <col min="8965" max="8968" width="9.140625" style="100"/>
    <col min="8969" max="8969" width="13.7109375" style="100" customWidth="1"/>
    <col min="8970" max="9216" width="9.140625" style="100"/>
    <col min="9217" max="9217" width="15.140625" style="100" customWidth="1"/>
    <col min="9218" max="9218" width="19" style="100" customWidth="1"/>
    <col min="9219" max="9219" width="14.28515625" style="100" customWidth="1"/>
    <col min="9220" max="9220" width="15" style="100" customWidth="1"/>
    <col min="9221" max="9224" width="9.140625" style="100"/>
    <col min="9225" max="9225" width="13.7109375" style="100" customWidth="1"/>
    <col min="9226" max="9472" width="9.140625" style="100"/>
    <col min="9473" max="9473" width="15.140625" style="100" customWidth="1"/>
    <col min="9474" max="9474" width="19" style="100" customWidth="1"/>
    <col min="9475" max="9475" width="14.28515625" style="100" customWidth="1"/>
    <col min="9476" max="9476" width="15" style="100" customWidth="1"/>
    <col min="9477" max="9480" width="9.140625" style="100"/>
    <col min="9481" max="9481" width="13.7109375" style="100" customWidth="1"/>
    <col min="9482" max="9728" width="9.140625" style="100"/>
    <col min="9729" max="9729" width="15.140625" style="100" customWidth="1"/>
    <col min="9730" max="9730" width="19" style="100" customWidth="1"/>
    <col min="9731" max="9731" width="14.28515625" style="100" customWidth="1"/>
    <col min="9732" max="9732" width="15" style="100" customWidth="1"/>
    <col min="9733" max="9736" width="9.140625" style="100"/>
    <col min="9737" max="9737" width="13.7109375" style="100" customWidth="1"/>
    <col min="9738" max="9984" width="9.140625" style="100"/>
    <col min="9985" max="9985" width="15.140625" style="100" customWidth="1"/>
    <col min="9986" max="9986" width="19" style="100" customWidth="1"/>
    <col min="9987" max="9987" width="14.28515625" style="100" customWidth="1"/>
    <col min="9988" max="9988" width="15" style="100" customWidth="1"/>
    <col min="9989" max="9992" width="9.140625" style="100"/>
    <col min="9993" max="9993" width="13.7109375" style="100" customWidth="1"/>
    <col min="9994" max="10240" width="9.140625" style="100"/>
    <col min="10241" max="10241" width="15.140625" style="100" customWidth="1"/>
    <col min="10242" max="10242" width="19" style="100" customWidth="1"/>
    <col min="10243" max="10243" width="14.28515625" style="100" customWidth="1"/>
    <col min="10244" max="10244" width="15" style="100" customWidth="1"/>
    <col min="10245" max="10248" width="9.140625" style="100"/>
    <col min="10249" max="10249" width="13.7109375" style="100" customWidth="1"/>
    <col min="10250" max="10496" width="9.140625" style="100"/>
    <col min="10497" max="10497" width="15.140625" style="100" customWidth="1"/>
    <col min="10498" max="10498" width="19" style="100" customWidth="1"/>
    <col min="10499" max="10499" width="14.28515625" style="100" customWidth="1"/>
    <col min="10500" max="10500" width="15" style="100" customWidth="1"/>
    <col min="10501" max="10504" width="9.140625" style="100"/>
    <col min="10505" max="10505" width="13.7109375" style="100" customWidth="1"/>
    <col min="10506" max="10752" width="9.140625" style="100"/>
    <col min="10753" max="10753" width="15.140625" style="100" customWidth="1"/>
    <col min="10754" max="10754" width="19" style="100" customWidth="1"/>
    <col min="10755" max="10755" width="14.28515625" style="100" customWidth="1"/>
    <col min="10756" max="10756" width="15" style="100" customWidth="1"/>
    <col min="10757" max="10760" width="9.140625" style="100"/>
    <col min="10761" max="10761" width="13.7109375" style="100" customWidth="1"/>
    <col min="10762" max="11008" width="9.140625" style="100"/>
    <col min="11009" max="11009" width="15.140625" style="100" customWidth="1"/>
    <col min="11010" max="11010" width="19" style="100" customWidth="1"/>
    <col min="11011" max="11011" width="14.28515625" style="100" customWidth="1"/>
    <col min="11012" max="11012" width="15" style="100" customWidth="1"/>
    <col min="11013" max="11016" width="9.140625" style="100"/>
    <col min="11017" max="11017" width="13.7109375" style="100" customWidth="1"/>
    <col min="11018" max="11264" width="9.140625" style="100"/>
    <col min="11265" max="11265" width="15.140625" style="100" customWidth="1"/>
    <col min="11266" max="11266" width="19" style="100" customWidth="1"/>
    <col min="11267" max="11267" width="14.28515625" style="100" customWidth="1"/>
    <col min="11268" max="11268" width="15" style="100" customWidth="1"/>
    <col min="11269" max="11272" width="9.140625" style="100"/>
    <col min="11273" max="11273" width="13.7109375" style="100" customWidth="1"/>
    <col min="11274" max="11520" width="9.140625" style="100"/>
    <col min="11521" max="11521" width="15.140625" style="100" customWidth="1"/>
    <col min="11522" max="11522" width="19" style="100" customWidth="1"/>
    <col min="11523" max="11523" width="14.28515625" style="100" customWidth="1"/>
    <col min="11524" max="11524" width="15" style="100" customWidth="1"/>
    <col min="11525" max="11528" width="9.140625" style="100"/>
    <col min="11529" max="11529" width="13.7109375" style="100" customWidth="1"/>
    <col min="11530" max="11776" width="9.140625" style="100"/>
    <col min="11777" max="11777" width="15.140625" style="100" customWidth="1"/>
    <col min="11778" max="11778" width="19" style="100" customWidth="1"/>
    <col min="11779" max="11779" width="14.28515625" style="100" customWidth="1"/>
    <col min="11780" max="11780" width="15" style="100" customWidth="1"/>
    <col min="11781" max="11784" width="9.140625" style="100"/>
    <col min="11785" max="11785" width="13.7109375" style="100" customWidth="1"/>
    <col min="11786" max="12032" width="9.140625" style="100"/>
    <col min="12033" max="12033" width="15.140625" style="100" customWidth="1"/>
    <col min="12034" max="12034" width="19" style="100" customWidth="1"/>
    <col min="12035" max="12035" width="14.28515625" style="100" customWidth="1"/>
    <col min="12036" max="12036" width="15" style="100" customWidth="1"/>
    <col min="12037" max="12040" width="9.140625" style="100"/>
    <col min="12041" max="12041" width="13.7109375" style="100" customWidth="1"/>
    <col min="12042" max="12288" width="9.140625" style="100"/>
    <col min="12289" max="12289" width="15.140625" style="100" customWidth="1"/>
    <col min="12290" max="12290" width="19" style="100" customWidth="1"/>
    <col min="12291" max="12291" width="14.28515625" style="100" customWidth="1"/>
    <col min="12292" max="12292" width="15" style="100" customWidth="1"/>
    <col min="12293" max="12296" width="9.140625" style="100"/>
    <col min="12297" max="12297" width="13.7109375" style="100" customWidth="1"/>
    <col min="12298" max="12544" width="9.140625" style="100"/>
    <col min="12545" max="12545" width="15.140625" style="100" customWidth="1"/>
    <col min="12546" max="12546" width="19" style="100" customWidth="1"/>
    <col min="12547" max="12547" width="14.28515625" style="100" customWidth="1"/>
    <col min="12548" max="12548" width="15" style="100" customWidth="1"/>
    <col min="12549" max="12552" width="9.140625" style="100"/>
    <col min="12553" max="12553" width="13.7109375" style="100" customWidth="1"/>
    <col min="12554" max="12800" width="9.140625" style="100"/>
    <col min="12801" max="12801" width="15.140625" style="100" customWidth="1"/>
    <col min="12802" max="12802" width="19" style="100" customWidth="1"/>
    <col min="12803" max="12803" width="14.28515625" style="100" customWidth="1"/>
    <col min="12804" max="12804" width="15" style="100" customWidth="1"/>
    <col min="12805" max="12808" width="9.140625" style="100"/>
    <col min="12809" max="12809" width="13.7109375" style="100" customWidth="1"/>
    <col min="12810" max="13056" width="9.140625" style="100"/>
    <col min="13057" max="13057" width="15.140625" style="100" customWidth="1"/>
    <col min="13058" max="13058" width="19" style="100" customWidth="1"/>
    <col min="13059" max="13059" width="14.28515625" style="100" customWidth="1"/>
    <col min="13060" max="13060" width="15" style="100" customWidth="1"/>
    <col min="13061" max="13064" width="9.140625" style="100"/>
    <col min="13065" max="13065" width="13.7109375" style="100" customWidth="1"/>
    <col min="13066" max="13312" width="9.140625" style="100"/>
    <col min="13313" max="13313" width="15.140625" style="100" customWidth="1"/>
    <col min="13314" max="13314" width="19" style="100" customWidth="1"/>
    <col min="13315" max="13315" width="14.28515625" style="100" customWidth="1"/>
    <col min="13316" max="13316" width="15" style="100" customWidth="1"/>
    <col min="13317" max="13320" width="9.140625" style="100"/>
    <col min="13321" max="13321" width="13.7109375" style="100" customWidth="1"/>
    <col min="13322" max="13568" width="9.140625" style="100"/>
    <col min="13569" max="13569" width="15.140625" style="100" customWidth="1"/>
    <col min="13570" max="13570" width="19" style="100" customWidth="1"/>
    <col min="13571" max="13571" width="14.28515625" style="100" customWidth="1"/>
    <col min="13572" max="13572" width="15" style="100" customWidth="1"/>
    <col min="13573" max="13576" width="9.140625" style="100"/>
    <col min="13577" max="13577" width="13.7109375" style="100" customWidth="1"/>
    <col min="13578" max="13824" width="9.140625" style="100"/>
    <col min="13825" max="13825" width="15.140625" style="100" customWidth="1"/>
    <col min="13826" max="13826" width="19" style="100" customWidth="1"/>
    <col min="13827" max="13827" width="14.28515625" style="100" customWidth="1"/>
    <col min="13828" max="13828" width="15" style="100" customWidth="1"/>
    <col min="13829" max="13832" width="9.140625" style="100"/>
    <col min="13833" max="13833" width="13.7109375" style="100" customWidth="1"/>
    <col min="13834" max="14080" width="9.140625" style="100"/>
    <col min="14081" max="14081" width="15.140625" style="100" customWidth="1"/>
    <col min="14082" max="14082" width="19" style="100" customWidth="1"/>
    <col min="14083" max="14083" width="14.28515625" style="100" customWidth="1"/>
    <col min="14084" max="14084" width="15" style="100" customWidth="1"/>
    <col min="14085" max="14088" width="9.140625" style="100"/>
    <col min="14089" max="14089" width="13.7109375" style="100" customWidth="1"/>
    <col min="14090" max="14336" width="9.140625" style="100"/>
    <col min="14337" max="14337" width="15.140625" style="100" customWidth="1"/>
    <col min="14338" max="14338" width="19" style="100" customWidth="1"/>
    <col min="14339" max="14339" width="14.28515625" style="100" customWidth="1"/>
    <col min="14340" max="14340" width="15" style="100" customWidth="1"/>
    <col min="14341" max="14344" width="9.140625" style="100"/>
    <col min="14345" max="14345" width="13.7109375" style="100" customWidth="1"/>
    <col min="14346" max="14592" width="9.140625" style="100"/>
    <col min="14593" max="14593" width="15.140625" style="100" customWidth="1"/>
    <col min="14594" max="14594" width="19" style="100" customWidth="1"/>
    <col min="14595" max="14595" width="14.28515625" style="100" customWidth="1"/>
    <col min="14596" max="14596" width="15" style="100" customWidth="1"/>
    <col min="14597" max="14600" width="9.140625" style="100"/>
    <col min="14601" max="14601" width="13.7109375" style="100" customWidth="1"/>
    <col min="14602" max="14848" width="9.140625" style="100"/>
    <col min="14849" max="14849" width="15.140625" style="100" customWidth="1"/>
    <col min="14850" max="14850" width="19" style="100" customWidth="1"/>
    <col min="14851" max="14851" width="14.28515625" style="100" customWidth="1"/>
    <col min="14852" max="14852" width="15" style="100" customWidth="1"/>
    <col min="14853" max="14856" width="9.140625" style="100"/>
    <col min="14857" max="14857" width="13.7109375" style="100" customWidth="1"/>
    <col min="14858" max="15104" width="9.140625" style="100"/>
    <col min="15105" max="15105" width="15.140625" style="100" customWidth="1"/>
    <col min="15106" max="15106" width="19" style="100" customWidth="1"/>
    <col min="15107" max="15107" width="14.28515625" style="100" customWidth="1"/>
    <col min="15108" max="15108" width="15" style="100" customWidth="1"/>
    <col min="15109" max="15112" width="9.140625" style="100"/>
    <col min="15113" max="15113" width="13.7109375" style="100" customWidth="1"/>
    <col min="15114" max="15360" width="9.140625" style="100"/>
    <col min="15361" max="15361" width="15.140625" style="100" customWidth="1"/>
    <col min="15362" max="15362" width="19" style="100" customWidth="1"/>
    <col min="15363" max="15363" width="14.28515625" style="100" customWidth="1"/>
    <col min="15364" max="15364" width="15" style="100" customWidth="1"/>
    <col min="15365" max="15368" width="9.140625" style="100"/>
    <col min="15369" max="15369" width="13.7109375" style="100" customWidth="1"/>
    <col min="15370" max="15616" width="9.140625" style="100"/>
    <col min="15617" max="15617" width="15.140625" style="100" customWidth="1"/>
    <col min="15618" max="15618" width="19" style="100" customWidth="1"/>
    <col min="15619" max="15619" width="14.28515625" style="100" customWidth="1"/>
    <col min="15620" max="15620" width="15" style="100" customWidth="1"/>
    <col min="15621" max="15624" width="9.140625" style="100"/>
    <col min="15625" max="15625" width="13.7109375" style="100" customWidth="1"/>
    <col min="15626" max="15872" width="9.140625" style="100"/>
    <col min="15873" max="15873" width="15.140625" style="100" customWidth="1"/>
    <col min="15874" max="15874" width="19" style="100" customWidth="1"/>
    <col min="15875" max="15875" width="14.28515625" style="100" customWidth="1"/>
    <col min="15876" max="15876" width="15" style="100" customWidth="1"/>
    <col min="15877" max="15880" width="9.140625" style="100"/>
    <col min="15881" max="15881" width="13.7109375" style="100" customWidth="1"/>
    <col min="15882" max="16128" width="9.140625" style="100"/>
    <col min="16129" max="16129" width="15.140625" style="100" customWidth="1"/>
    <col min="16130" max="16130" width="19" style="100" customWidth="1"/>
    <col min="16131" max="16131" width="14.28515625" style="100" customWidth="1"/>
    <col min="16132" max="16132" width="15" style="100" customWidth="1"/>
    <col min="16133" max="16136" width="9.140625" style="100"/>
    <col min="16137" max="16137" width="13.7109375" style="100" customWidth="1"/>
    <col min="16138" max="16384" width="9.140625" style="100"/>
  </cols>
  <sheetData>
    <row r="1" spans="1:15" ht="15">
      <c r="A1" s="338" t="s">
        <v>495</v>
      </c>
      <c r="N1" s="215"/>
      <c r="O1" s="216" t="s">
        <v>395</v>
      </c>
    </row>
    <row r="2" spans="1:15">
      <c r="N2" s="100" t="s">
        <v>33</v>
      </c>
      <c r="O2" s="101">
        <v>3.3846575456339454</v>
      </c>
    </row>
    <row r="3" spans="1:15">
      <c r="N3" s="100" t="s">
        <v>61</v>
      </c>
      <c r="O3" s="101">
        <v>5.0724515158175949</v>
      </c>
    </row>
    <row r="4" spans="1:15">
      <c r="N4" s="100" t="s">
        <v>85</v>
      </c>
      <c r="O4" s="101">
        <v>6.4955150015465515</v>
      </c>
    </row>
    <row r="5" spans="1:15">
      <c r="N5" s="100" t="s">
        <v>60</v>
      </c>
      <c r="O5" s="101">
        <v>6.9669060251798571</v>
      </c>
    </row>
    <row r="6" spans="1:15">
      <c r="N6" s="100" t="s">
        <v>49</v>
      </c>
      <c r="O6" s="101">
        <v>7.8516710291605065</v>
      </c>
    </row>
    <row r="7" spans="1:15">
      <c r="N7" s="100" t="s">
        <v>496</v>
      </c>
      <c r="O7" s="101">
        <v>8.3914374108053007</v>
      </c>
    </row>
    <row r="8" spans="1:15">
      <c r="N8" s="100" t="s">
        <v>62</v>
      </c>
      <c r="O8" s="101">
        <v>10.041393442622951</v>
      </c>
    </row>
    <row r="9" spans="1:15">
      <c r="N9" s="100" t="s">
        <v>76</v>
      </c>
      <c r="O9" s="101">
        <v>10.854991493853591</v>
      </c>
    </row>
    <row r="10" spans="1:15">
      <c r="N10" s="100" t="s">
        <v>80</v>
      </c>
      <c r="O10" s="101">
        <v>12.177037184429796</v>
      </c>
    </row>
    <row r="11" spans="1:15">
      <c r="N11" s="217" t="s">
        <v>53</v>
      </c>
      <c r="O11" s="102">
        <v>13.912080072873088</v>
      </c>
    </row>
    <row r="12" spans="1:15">
      <c r="N12" s="100" t="s">
        <v>48</v>
      </c>
      <c r="O12" s="101">
        <v>14.437755102040816</v>
      </c>
    </row>
    <row r="13" spans="1:15">
      <c r="N13" s="100" t="s">
        <v>69</v>
      </c>
      <c r="O13" s="101">
        <v>14.933691934322262</v>
      </c>
    </row>
    <row r="14" spans="1:15">
      <c r="N14" s="100" t="s">
        <v>65</v>
      </c>
      <c r="O14" s="101">
        <v>16.438867669137839</v>
      </c>
    </row>
    <row r="15" spans="1:15">
      <c r="N15" s="100" t="s">
        <v>46</v>
      </c>
      <c r="O15" s="101">
        <v>18.020218288871359</v>
      </c>
    </row>
    <row r="16" spans="1:15">
      <c r="N16" s="100" t="s">
        <v>55</v>
      </c>
      <c r="O16" s="101">
        <v>19.70393773619854</v>
      </c>
    </row>
    <row r="17" spans="1:15">
      <c r="N17" s="100" t="s">
        <v>396</v>
      </c>
      <c r="O17" s="101">
        <v>21.453724604966141</v>
      </c>
    </row>
    <row r="18" spans="1:15">
      <c r="N18" s="100" t="s">
        <v>84</v>
      </c>
      <c r="O18" s="101">
        <v>23.656462076686584</v>
      </c>
    </row>
    <row r="19" spans="1:15">
      <c r="N19" s="100" t="s">
        <v>81</v>
      </c>
      <c r="O19" s="101">
        <v>26.241245892018782</v>
      </c>
    </row>
    <row r="20" spans="1:15">
      <c r="N20" s="103" t="s">
        <v>497</v>
      </c>
      <c r="O20" s="101">
        <v>27.605607515653375</v>
      </c>
    </row>
    <row r="21" spans="1:15">
      <c r="N21" s="100" t="s">
        <v>38</v>
      </c>
      <c r="O21" s="101">
        <v>36.173124700344339</v>
      </c>
    </row>
    <row r="22" spans="1:15">
      <c r="N22" s="100" t="s">
        <v>397</v>
      </c>
      <c r="O22" s="101">
        <v>38.983031529612269</v>
      </c>
    </row>
    <row r="23" spans="1:15">
      <c r="N23" s="100" t="s">
        <v>398</v>
      </c>
      <c r="O23" s="101">
        <v>42.176814011676399</v>
      </c>
    </row>
    <row r="24" spans="1:15">
      <c r="N24" s="100" t="s">
        <v>26</v>
      </c>
      <c r="O24" s="101">
        <v>48.223148828475793</v>
      </c>
    </row>
    <row r="25" spans="1:15">
      <c r="N25" s="100" t="s">
        <v>68</v>
      </c>
      <c r="O25" s="101">
        <v>50.272405936190218</v>
      </c>
    </row>
    <row r="26" spans="1:15">
      <c r="N26" s="100" t="s">
        <v>88</v>
      </c>
      <c r="O26" s="101">
        <v>52.988505318691395</v>
      </c>
    </row>
    <row r="27" spans="1:15">
      <c r="N27" s="100" t="s">
        <v>64</v>
      </c>
      <c r="O27" s="101">
        <v>53.502661280748676</v>
      </c>
    </row>
    <row r="28" spans="1:15" ht="12.75" customHeight="1">
      <c r="A28" s="103" t="s">
        <v>498</v>
      </c>
      <c r="N28" s="100" t="s">
        <v>83</v>
      </c>
      <c r="O28" s="101">
        <v>54.812864066598237</v>
      </c>
    </row>
    <row r="29" spans="1:15" ht="12.75" customHeight="1">
      <c r="N29" s="100" t="s">
        <v>74</v>
      </c>
      <c r="O29" s="101">
        <v>55.202535200280821</v>
      </c>
    </row>
    <row r="30" spans="1:15">
      <c r="A30" t="s">
        <v>619</v>
      </c>
      <c r="N30" s="100" t="s">
        <v>73</v>
      </c>
      <c r="O30" s="101">
        <v>55.849122150959246</v>
      </c>
    </row>
    <row r="31" spans="1:15" ht="12.75" customHeight="1">
      <c r="A31" s="100" t="s">
        <v>620</v>
      </c>
      <c r="N31" s="100" t="s">
        <v>70</v>
      </c>
      <c r="O31" s="101">
        <v>60.287756942024103</v>
      </c>
    </row>
    <row r="32" spans="1:15">
      <c r="N32" s="218" t="s">
        <v>86</v>
      </c>
      <c r="O32" s="219">
        <v>67.26781899348758</v>
      </c>
    </row>
    <row r="33" spans="1:15">
      <c r="A33" s="183" t="s">
        <v>611</v>
      </c>
    </row>
    <row r="42" spans="1:15">
      <c r="N42" s="213"/>
      <c r="O42" s="220"/>
    </row>
    <row r="43" spans="1:15">
      <c r="N43" s="214"/>
      <c r="O43" s="220"/>
    </row>
  </sheetData>
  <pageMargins left="0.75" right="0.75" top="1" bottom="1" header="0.5" footer="0.5"/>
  <pageSetup paperSize="9" orientation="landscape" r:id="rId1"/>
  <headerFooter alignWithMargins="0">
    <oddFooter>&amp;COECD Family database (www.oecd.org/els/social/family/database)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42"/>
  <sheetViews>
    <sheetView showGridLines="0" zoomScaleNormal="100" workbookViewId="0"/>
  </sheetViews>
  <sheetFormatPr baseColWidth="10" defaultColWidth="9.140625" defaultRowHeight="12.75"/>
  <cols>
    <col min="1" max="2" width="9.140625" style="222"/>
    <col min="3" max="38" width="2.7109375" style="222" customWidth="1"/>
    <col min="39" max="39" width="5.85546875" style="222" customWidth="1"/>
    <col min="40" max="40" width="9.140625" style="222"/>
    <col min="41" max="41" width="16.7109375" style="222" customWidth="1"/>
    <col min="42" max="42" width="9.140625" style="222"/>
    <col min="43" max="43" width="2.85546875" style="222" hidden="1" customWidth="1"/>
    <col min="44" max="44" width="12" style="222" customWidth="1"/>
    <col min="45" max="45" width="14.85546875" style="222" customWidth="1"/>
    <col min="46" max="48" width="12" style="222" customWidth="1"/>
    <col min="49" max="49" width="17.7109375" style="222" customWidth="1"/>
    <col min="50" max="50" width="2" style="222" customWidth="1"/>
    <col min="51" max="258" width="9.140625" style="222"/>
    <col min="259" max="294" width="2.7109375" style="222" customWidth="1"/>
    <col min="295" max="295" width="5.85546875" style="222" customWidth="1"/>
    <col min="296" max="296" width="9.140625" style="222"/>
    <col min="297" max="297" width="16.7109375" style="222" customWidth="1"/>
    <col min="298" max="298" width="9.140625" style="222"/>
    <col min="299" max="299" width="0" style="222" hidden="1" customWidth="1"/>
    <col min="300" max="300" width="12" style="222" customWidth="1"/>
    <col min="301" max="301" width="14.85546875" style="222" customWidth="1"/>
    <col min="302" max="304" width="12" style="222" customWidth="1"/>
    <col min="305" max="305" width="17.7109375" style="222" customWidth="1"/>
    <col min="306" max="306" width="2" style="222" customWidth="1"/>
    <col min="307" max="514" width="9.140625" style="222"/>
    <col min="515" max="550" width="2.7109375" style="222" customWidth="1"/>
    <col min="551" max="551" width="5.85546875" style="222" customWidth="1"/>
    <col min="552" max="552" width="9.140625" style="222"/>
    <col min="553" max="553" width="16.7109375" style="222" customWidth="1"/>
    <col min="554" max="554" width="9.140625" style="222"/>
    <col min="555" max="555" width="0" style="222" hidden="1" customWidth="1"/>
    <col min="556" max="556" width="12" style="222" customWidth="1"/>
    <col min="557" max="557" width="14.85546875" style="222" customWidth="1"/>
    <col min="558" max="560" width="12" style="222" customWidth="1"/>
    <col min="561" max="561" width="17.7109375" style="222" customWidth="1"/>
    <col min="562" max="562" width="2" style="222" customWidth="1"/>
    <col min="563" max="770" width="9.140625" style="222"/>
    <col min="771" max="806" width="2.7109375" style="222" customWidth="1"/>
    <col min="807" max="807" width="5.85546875" style="222" customWidth="1"/>
    <col min="808" max="808" width="9.140625" style="222"/>
    <col min="809" max="809" width="16.7109375" style="222" customWidth="1"/>
    <col min="810" max="810" width="9.140625" style="222"/>
    <col min="811" max="811" width="0" style="222" hidden="1" customWidth="1"/>
    <col min="812" max="812" width="12" style="222" customWidth="1"/>
    <col min="813" max="813" width="14.85546875" style="222" customWidth="1"/>
    <col min="814" max="816" width="12" style="222" customWidth="1"/>
    <col min="817" max="817" width="17.7109375" style="222" customWidth="1"/>
    <col min="818" max="818" width="2" style="222" customWidth="1"/>
    <col min="819" max="1026" width="9.140625" style="222"/>
    <col min="1027" max="1062" width="2.7109375" style="222" customWidth="1"/>
    <col min="1063" max="1063" width="5.85546875" style="222" customWidth="1"/>
    <col min="1064" max="1064" width="9.140625" style="222"/>
    <col min="1065" max="1065" width="16.7109375" style="222" customWidth="1"/>
    <col min="1066" max="1066" width="9.140625" style="222"/>
    <col min="1067" max="1067" width="0" style="222" hidden="1" customWidth="1"/>
    <col min="1068" max="1068" width="12" style="222" customWidth="1"/>
    <col min="1069" max="1069" width="14.85546875" style="222" customWidth="1"/>
    <col min="1070" max="1072" width="12" style="222" customWidth="1"/>
    <col min="1073" max="1073" width="17.7109375" style="222" customWidth="1"/>
    <col min="1074" max="1074" width="2" style="222" customWidth="1"/>
    <col min="1075" max="1282" width="9.140625" style="222"/>
    <col min="1283" max="1318" width="2.7109375" style="222" customWidth="1"/>
    <col min="1319" max="1319" width="5.85546875" style="222" customWidth="1"/>
    <col min="1320" max="1320" width="9.140625" style="222"/>
    <col min="1321" max="1321" width="16.7109375" style="222" customWidth="1"/>
    <col min="1322" max="1322" width="9.140625" style="222"/>
    <col min="1323" max="1323" width="0" style="222" hidden="1" customWidth="1"/>
    <col min="1324" max="1324" width="12" style="222" customWidth="1"/>
    <col min="1325" max="1325" width="14.85546875" style="222" customWidth="1"/>
    <col min="1326" max="1328" width="12" style="222" customWidth="1"/>
    <col min="1329" max="1329" width="17.7109375" style="222" customWidth="1"/>
    <col min="1330" max="1330" width="2" style="222" customWidth="1"/>
    <col min="1331" max="1538" width="9.140625" style="222"/>
    <col min="1539" max="1574" width="2.7109375" style="222" customWidth="1"/>
    <col min="1575" max="1575" width="5.85546875" style="222" customWidth="1"/>
    <col min="1576" max="1576" width="9.140625" style="222"/>
    <col min="1577" max="1577" width="16.7109375" style="222" customWidth="1"/>
    <col min="1578" max="1578" width="9.140625" style="222"/>
    <col min="1579" max="1579" width="0" style="222" hidden="1" customWidth="1"/>
    <col min="1580" max="1580" width="12" style="222" customWidth="1"/>
    <col min="1581" max="1581" width="14.85546875" style="222" customWidth="1"/>
    <col min="1582" max="1584" width="12" style="222" customWidth="1"/>
    <col min="1585" max="1585" width="17.7109375" style="222" customWidth="1"/>
    <col min="1586" max="1586" width="2" style="222" customWidth="1"/>
    <col min="1587" max="1794" width="9.140625" style="222"/>
    <col min="1795" max="1830" width="2.7109375" style="222" customWidth="1"/>
    <col min="1831" max="1831" width="5.85546875" style="222" customWidth="1"/>
    <col min="1832" max="1832" width="9.140625" style="222"/>
    <col min="1833" max="1833" width="16.7109375" style="222" customWidth="1"/>
    <col min="1834" max="1834" width="9.140625" style="222"/>
    <col min="1835" max="1835" width="0" style="222" hidden="1" customWidth="1"/>
    <col min="1836" max="1836" width="12" style="222" customWidth="1"/>
    <col min="1837" max="1837" width="14.85546875" style="222" customWidth="1"/>
    <col min="1838" max="1840" width="12" style="222" customWidth="1"/>
    <col min="1841" max="1841" width="17.7109375" style="222" customWidth="1"/>
    <col min="1842" max="1842" width="2" style="222" customWidth="1"/>
    <col min="1843" max="2050" width="9.140625" style="222"/>
    <col min="2051" max="2086" width="2.7109375" style="222" customWidth="1"/>
    <col min="2087" max="2087" width="5.85546875" style="222" customWidth="1"/>
    <col min="2088" max="2088" width="9.140625" style="222"/>
    <col min="2089" max="2089" width="16.7109375" style="222" customWidth="1"/>
    <col min="2090" max="2090" width="9.140625" style="222"/>
    <col min="2091" max="2091" width="0" style="222" hidden="1" customWidth="1"/>
    <col min="2092" max="2092" width="12" style="222" customWidth="1"/>
    <col min="2093" max="2093" width="14.85546875" style="222" customWidth="1"/>
    <col min="2094" max="2096" width="12" style="222" customWidth="1"/>
    <col min="2097" max="2097" width="17.7109375" style="222" customWidth="1"/>
    <col min="2098" max="2098" width="2" style="222" customWidth="1"/>
    <col min="2099" max="2306" width="9.140625" style="222"/>
    <col min="2307" max="2342" width="2.7109375" style="222" customWidth="1"/>
    <col min="2343" max="2343" width="5.85546875" style="222" customWidth="1"/>
    <col min="2344" max="2344" width="9.140625" style="222"/>
    <col min="2345" max="2345" width="16.7109375" style="222" customWidth="1"/>
    <col min="2346" max="2346" width="9.140625" style="222"/>
    <col min="2347" max="2347" width="0" style="222" hidden="1" customWidth="1"/>
    <col min="2348" max="2348" width="12" style="222" customWidth="1"/>
    <col min="2349" max="2349" width="14.85546875" style="222" customWidth="1"/>
    <col min="2350" max="2352" width="12" style="222" customWidth="1"/>
    <col min="2353" max="2353" width="17.7109375" style="222" customWidth="1"/>
    <col min="2354" max="2354" width="2" style="222" customWidth="1"/>
    <col min="2355" max="2562" width="9.140625" style="222"/>
    <col min="2563" max="2598" width="2.7109375" style="222" customWidth="1"/>
    <col min="2599" max="2599" width="5.85546875" style="222" customWidth="1"/>
    <col min="2600" max="2600" width="9.140625" style="222"/>
    <col min="2601" max="2601" width="16.7109375" style="222" customWidth="1"/>
    <col min="2602" max="2602" width="9.140625" style="222"/>
    <col min="2603" max="2603" width="0" style="222" hidden="1" customWidth="1"/>
    <col min="2604" max="2604" width="12" style="222" customWidth="1"/>
    <col min="2605" max="2605" width="14.85546875" style="222" customWidth="1"/>
    <col min="2606" max="2608" width="12" style="222" customWidth="1"/>
    <col min="2609" max="2609" width="17.7109375" style="222" customWidth="1"/>
    <col min="2610" max="2610" width="2" style="222" customWidth="1"/>
    <col min="2611" max="2818" width="9.140625" style="222"/>
    <col min="2819" max="2854" width="2.7109375" style="222" customWidth="1"/>
    <col min="2855" max="2855" width="5.85546875" style="222" customWidth="1"/>
    <col min="2856" max="2856" width="9.140625" style="222"/>
    <col min="2857" max="2857" width="16.7109375" style="222" customWidth="1"/>
    <col min="2858" max="2858" width="9.140625" style="222"/>
    <col min="2859" max="2859" width="0" style="222" hidden="1" customWidth="1"/>
    <col min="2860" max="2860" width="12" style="222" customWidth="1"/>
    <col min="2861" max="2861" width="14.85546875" style="222" customWidth="1"/>
    <col min="2862" max="2864" width="12" style="222" customWidth="1"/>
    <col min="2865" max="2865" width="17.7109375" style="222" customWidth="1"/>
    <col min="2866" max="2866" width="2" style="222" customWidth="1"/>
    <col min="2867" max="3074" width="9.140625" style="222"/>
    <col min="3075" max="3110" width="2.7109375" style="222" customWidth="1"/>
    <col min="3111" max="3111" width="5.85546875" style="222" customWidth="1"/>
    <col min="3112" max="3112" width="9.140625" style="222"/>
    <col min="3113" max="3113" width="16.7109375" style="222" customWidth="1"/>
    <col min="3114" max="3114" width="9.140625" style="222"/>
    <col min="3115" max="3115" width="0" style="222" hidden="1" customWidth="1"/>
    <col min="3116" max="3116" width="12" style="222" customWidth="1"/>
    <col min="3117" max="3117" width="14.85546875" style="222" customWidth="1"/>
    <col min="3118" max="3120" width="12" style="222" customWidth="1"/>
    <col min="3121" max="3121" width="17.7109375" style="222" customWidth="1"/>
    <col min="3122" max="3122" width="2" style="222" customWidth="1"/>
    <col min="3123" max="3330" width="9.140625" style="222"/>
    <col min="3331" max="3366" width="2.7109375" style="222" customWidth="1"/>
    <col min="3367" max="3367" width="5.85546875" style="222" customWidth="1"/>
    <col min="3368" max="3368" width="9.140625" style="222"/>
    <col min="3369" max="3369" width="16.7109375" style="222" customWidth="1"/>
    <col min="3370" max="3370" width="9.140625" style="222"/>
    <col min="3371" max="3371" width="0" style="222" hidden="1" customWidth="1"/>
    <col min="3372" max="3372" width="12" style="222" customWidth="1"/>
    <col min="3373" max="3373" width="14.85546875" style="222" customWidth="1"/>
    <col min="3374" max="3376" width="12" style="222" customWidth="1"/>
    <col min="3377" max="3377" width="17.7109375" style="222" customWidth="1"/>
    <col min="3378" max="3378" width="2" style="222" customWidth="1"/>
    <col min="3379" max="3586" width="9.140625" style="222"/>
    <col min="3587" max="3622" width="2.7109375" style="222" customWidth="1"/>
    <col min="3623" max="3623" width="5.85546875" style="222" customWidth="1"/>
    <col min="3624" max="3624" width="9.140625" style="222"/>
    <col min="3625" max="3625" width="16.7109375" style="222" customWidth="1"/>
    <col min="3626" max="3626" width="9.140625" style="222"/>
    <col min="3627" max="3627" width="0" style="222" hidden="1" customWidth="1"/>
    <col min="3628" max="3628" width="12" style="222" customWidth="1"/>
    <col min="3629" max="3629" width="14.85546875" style="222" customWidth="1"/>
    <col min="3630" max="3632" width="12" style="222" customWidth="1"/>
    <col min="3633" max="3633" width="17.7109375" style="222" customWidth="1"/>
    <col min="3634" max="3634" width="2" style="222" customWidth="1"/>
    <col min="3635" max="3842" width="9.140625" style="222"/>
    <col min="3843" max="3878" width="2.7109375" style="222" customWidth="1"/>
    <col min="3879" max="3879" width="5.85546875" style="222" customWidth="1"/>
    <col min="3880" max="3880" width="9.140625" style="222"/>
    <col min="3881" max="3881" width="16.7109375" style="222" customWidth="1"/>
    <col min="3882" max="3882" width="9.140625" style="222"/>
    <col min="3883" max="3883" width="0" style="222" hidden="1" customWidth="1"/>
    <col min="3884" max="3884" width="12" style="222" customWidth="1"/>
    <col min="3885" max="3885" width="14.85546875" style="222" customWidth="1"/>
    <col min="3886" max="3888" width="12" style="222" customWidth="1"/>
    <col min="3889" max="3889" width="17.7109375" style="222" customWidth="1"/>
    <col min="3890" max="3890" width="2" style="222" customWidth="1"/>
    <col min="3891" max="4098" width="9.140625" style="222"/>
    <col min="4099" max="4134" width="2.7109375" style="222" customWidth="1"/>
    <col min="4135" max="4135" width="5.85546875" style="222" customWidth="1"/>
    <col min="4136" max="4136" width="9.140625" style="222"/>
    <col min="4137" max="4137" width="16.7109375" style="222" customWidth="1"/>
    <col min="4138" max="4138" width="9.140625" style="222"/>
    <col min="4139" max="4139" width="0" style="222" hidden="1" customWidth="1"/>
    <col min="4140" max="4140" width="12" style="222" customWidth="1"/>
    <col min="4141" max="4141" width="14.85546875" style="222" customWidth="1"/>
    <col min="4142" max="4144" width="12" style="222" customWidth="1"/>
    <col min="4145" max="4145" width="17.7109375" style="222" customWidth="1"/>
    <col min="4146" max="4146" width="2" style="222" customWidth="1"/>
    <col min="4147" max="4354" width="9.140625" style="222"/>
    <col min="4355" max="4390" width="2.7109375" style="222" customWidth="1"/>
    <col min="4391" max="4391" width="5.85546875" style="222" customWidth="1"/>
    <col min="4392" max="4392" width="9.140625" style="222"/>
    <col min="4393" max="4393" width="16.7109375" style="222" customWidth="1"/>
    <col min="4394" max="4394" width="9.140625" style="222"/>
    <col min="4395" max="4395" width="0" style="222" hidden="1" customWidth="1"/>
    <col min="4396" max="4396" width="12" style="222" customWidth="1"/>
    <col min="4397" max="4397" width="14.85546875" style="222" customWidth="1"/>
    <col min="4398" max="4400" width="12" style="222" customWidth="1"/>
    <col min="4401" max="4401" width="17.7109375" style="222" customWidth="1"/>
    <col min="4402" max="4402" width="2" style="222" customWidth="1"/>
    <col min="4403" max="4610" width="9.140625" style="222"/>
    <col min="4611" max="4646" width="2.7109375" style="222" customWidth="1"/>
    <col min="4647" max="4647" width="5.85546875" style="222" customWidth="1"/>
    <col min="4648" max="4648" width="9.140625" style="222"/>
    <col min="4649" max="4649" width="16.7109375" style="222" customWidth="1"/>
    <col min="4650" max="4650" width="9.140625" style="222"/>
    <col min="4651" max="4651" width="0" style="222" hidden="1" customWidth="1"/>
    <col min="4652" max="4652" width="12" style="222" customWidth="1"/>
    <col min="4653" max="4653" width="14.85546875" style="222" customWidth="1"/>
    <col min="4654" max="4656" width="12" style="222" customWidth="1"/>
    <col min="4657" max="4657" width="17.7109375" style="222" customWidth="1"/>
    <col min="4658" max="4658" width="2" style="222" customWidth="1"/>
    <col min="4659" max="4866" width="9.140625" style="222"/>
    <col min="4867" max="4902" width="2.7109375" style="222" customWidth="1"/>
    <col min="4903" max="4903" width="5.85546875" style="222" customWidth="1"/>
    <col min="4904" max="4904" width="9.140625" style="222"/>
    <col min="4905" max="4905" width="16.7109375" style="222" customWidth="1"/>
    <col min="4906" max="4906" width="9.140625" style="222"/>
    <col min="4907" max="4907" width="0" style="222" hidden="1" customWidth="1"/>
    <col min="4908" max="4908" width="12" style="222" customWidth="1"/>
    <col min="4909" max="4909" width="14.85546875" style="222" customWidth="1"/>
    <col min="4910" max="4912" width="12" style="222" customWidth="1"/>
    <col min="4913" max="4913" width="17.7109375" style="222" customWidth="1"/>
    <col min="4914" max="4914" width="2" style="222" customWidth="1"/>
    <col min="4915" max="5122" width="9.140625" style="222"/>
    <col min="5123" max="5158" width="2.7109375" style="222" customWidth="1"/>
    <col min="5159" max="5159" width="5.85546875" style="222" customWidth="1"/>
    <col min="5160" max="5160" width="9.140625" style="222"/>
    <col min="5161" max="5161" width="16.7109375" style="222" customWidth="1"/>
    <col min="5162" max="5162" width="9.140625" style="222"/>
    <col min="5163" max="5163" width="0" style="222" hidden="1" customWidth="1"/>
    <col min="5164" max="5164" width="12" style="222" customWidth="1"/>
    <col min="5165" max="5165" width="14.85546875" style="222" customWidth="1"/>
    <col min="5166" max="5168" width="12" style="222" customWidth="1"/>
    <col min="5169" max="5169" width="17.7109375" style="222" customWidth="1"/>
    <col min="5170" max="5170" width="2" style="222" customWidth="1"/>
    <col min="5171" max="5378" width="9.140625" style="222"/>
    <col min="5379" max="5414" width="2.7109375" style="222" customWidth="1"/>
    <col min="5415" max="5415" width="5.85546875" style="222" customWidth="1"/>
    <col min="5416" max="5416" width="9.140625" style="222"/>
    <col min="5417" max="5417" width="16.7109375" style="222" customWidth="1"/>
    <col min="5418" max="5418" width="9.140625" style="222"/>
    <col min="5419" max="5419" width="0" style="222" hidden="1" customWidth="1"/>
    <col min="5420" max="5420" width="12" style="222" customWidth="1"/>
    <col min="5421" max="5421" width="14.85546875" style="222" customWidth="1"/>
    <col min="5422" max="5424" width="12" style="222" customWidth="1"/>
    <col min="5425" max="5425" width="17.7109375" style="222" customWidth="1"/>
    <col min="5426" max="5426" width="2" style="222" customWidth="1"/>
    <col min="5427" max="5634" width="9.140625" style="222"/>
    <col min="5635" max="5670" width="2.7109375" style="222" customWidth="1"/>
    <col min="5671" max="5671" width="5.85546875" style="222" customWidth="1"/>
    <col min="5672" max="5672" width="9.140625" style="222"/>
    <col min="5673" max="5673" width="16.7109375" style="222" customWidth="1"/>
    <col min="5674" max="5674" width="9.140625" style="222"/>
    <col min="5675" max="5675" width="0" style="222" hidden="1" customWidth="1"/>
    <col min="5676" max="5676" width="12" style="222" customWidth="1"/>
    <col min="5677" max="5677" width="14.85546875" style="222" customWidth="1"/>
    <col min="5678" max="5680" width="12" style="222" customWidth="1"/>
    <col min="5681" max="5681" width="17.7109375" style="222" customWidth="1"/>
    <col min="5682" max="5682" width="2" style="222" customWidth="1"/>
    <col min="5683" max="5890" width="9.140625" style="222"/>
    <col min="5891" max="5926" width="2.7109375" style="222" customWidth="1"/>
    <col min="5927" max="5927" width="5.85546875" style="222" customWidth="1"/>
    <col min="5928" max="5928" width="9.140625" style="222"/>
    <col min="5929" max="5929" width="16.7109375" style="222" customWidth="1"/>
    <col min="5930" max="5930" width="9.140625" style="222"/>
    <col min="5931" max="5931" width="0" style="222" hidden="1" customWidth="1"/>
    <col min="5932" max="5932" width="12" style="222" customWidth="1"/>
    <col min="5933" max="5933" width="14.85546875" style="222" customWidth="1"/>
    <col min="5934" max="5936" width="12" style="222" customWidth="1"/>
    <col min="5937" max="5937" width="17.7109375" style="222" customWidth="1"/>
    <col min="5938" max="5938" width="2" style="222" customWidth="1"/>
    <col min="5939" max="6146" width="9.140625" style="222"/>
    <col min="6147" max="6182" width="2.7109375" style="222" customWidth="1"/>
    <col min="6183" max="6183" width="5.85546875" style="222" customWidth="1"/>
    <col min="6184" max="6184" width="9.140625" style="222"/>
    <col min="6185" max="6185" width="16.7109375" style="222" customWidth="1"/>
    <col min="6186" max="6186" width="9.140625" style="222"/>
    <col min="6187" max="6187" width="0" style="222" hidden="1" customWidth="1"/>
    <col min="6188" max="6188" width="12" style="222" customWidth="1"/>
    <col min="6189" max="6189" width="14.85546875" style="222" customWidth="1"/>
    <col min="6190" max="6192" width="12" style="222" customWidth="1"/>
    <col min="6193" max="6193" width="17.7109375" style="222" customWidth="1"/>
    <col min="6194" max="6194" width="2" style="222" customWidth="1"/>
    <col min="6195" max="6402" width="9.140625" style="222"/>
    <col min="6403" max="6438" width="2.7109375" style="222" customWidth="1"/>
    <col min="6439" max="6439" width="5.85546875" style="222" customWidth="1"/>
    <col min="6440" max="6440" width="9.140625" style="222"/>
    <col min="6441" max="6441" width="16.7109375" style="222" customWidth="1"/>
    <col min="6442" max="6442" width="9.140625" style="222"/>
    <col min="6443" max="6443" width="0" style="222" hidden="1" customWidth="1"/>
    <col min="6444" max="6444" width="12" style="222" customWidth="1"/>
    <col min="6445" max="6445" width="14.85546875" style="222" customWidth="1"/>
    <col min="6446" max="6448" width="12" style="222" customWidth="1"/>
    <col min="6449" max="6449" width="17.7109375" style="222" customWidth="1"/>
    <col min="6450" max="6450" width="2" style="222" customWidth="1"/>
    <col min="6451" max="6658" width="9.140625" style="222"/>
    <col min="6659" max="6694" width="2.7109375" style="222" customWidth="1"/>
    <col min="6695" max="6695" width="5.85546875" style="222" customWidth="1"/>
    <col min="6696" max="6696" width="9.140625" style="222"/>
    <col min="6697" max="6697" width="16.7109375" style="222" customWidth="1"/>
    <col min="6698" max="6698" width="9.140625" style="222"/>
    <col min="6699" max="6699" width="0" style="222" hidden="1" customWidth="1"/>
    <col min="6700" max="6700" width="12" style="222" customWidth="1"/>
    <col min="6701" max="6701" width="14.85546875" style="222" customWidth="1"/>
    <col min="6702" max="6704" width="12" style="222" customWidth="1"/>
    <col min="6705" max="6705" width="17.7109375" style="222" customWidth="1"/>
    <col min="6706" max="6706" width="2" style="222" customWidth="1"/>
    <col min="6707" max="6914" width="9.140625" style="222"/>
    <col min="6915" max="6950" width="2.7109375" style="222" customWidth="1"/>
    <col min="6951" max="6951" width="5.85546875" style="222" customWidth="1"/>
    <col min="6952" max="6952" width="9.140625" style="222"/>
    <col min="6953" max="6953" width="16.7109375" style="222" customWidth="1"/>
    <col min="6954" max="6954" width="9.140625" style="222"/>
    <col min="6955" max="6955" width="0" style="222" hidden="1" customWidth="1"/>
    <col min="6956" max="6956" width="12" style="222" customWidth="1"/>
    <col min="6957" max="6957" width="14.85546875" style="222" customWidth="1"/>
    <col min="6958" max="6960" width="12" style="222" customWidth="1"/>
    <col min="6961" max="6961" width="17.7109375" style="222" customWidth="1"/>
    <col min="6962" max="6962" width="2" style="222" customWidth="1"/>
    <col min="6963" max="7170" width="9.140625" style="222"/>
    <col min="7171" max="7206" width="2.7109375" style="222" customWidth="1"/>
    <col min="7207" max="7207" width="5.85546875" style="222" customWidth="1"/>
    <col min="7208" max="7208" width="9.140625" style="222"/>
    <col min="7209" max="7209" width="16.7109375" style="222" customWidth="1"/>
    <col min="7210" max="7210" width="9.140625" style="222"/>
    <col min="7211" max="7211" width="0" style="222" hidden="1" customWidth="1"/>
    <col min="7212" max="7212" width="12" style="222" customWidth="1"/>
    <col min="7213" max="7213" width="14.85546875" style="222" customWidth="1"/>
    <col min="7214" max="7216" width="12" style="222" customWidth="1"/>
    <col min="7217" max="7217" width="17.7109375" style="222" customWidth="1"/>
    <col min="7218" max="7218" width="2" style="222" customWidth="1"/>
    <col min="7219" max="7426" width="9.140625" style="222"/>
    <col min="7427" max="7462" width="2.7109375" style="222" customWidth="1"/>
    <col min="7463" max="7463" width="5.85546875" style="222" customWidth="1"/>
    <col min="7464" max="7464" width="9.140625" style="222"/>
    <col min="7465" max="7465" width="16.7109375" style="222" customWidth="1"/>
    <col min="7466" max="7466" width="9.140625" style="222"/>
    <col min="7467" max="7467" width="0" style="222" hidden="1" customWidth="1"/>
    <col min="7468" max="7468" width="12" style="222" customWidth="1"/>
    <col min="7469" max="7469" width="14.85546875" style="222" customWidth="1"/>
    <col min="7470" max="7472" width="12" style="222" customWidth="1"/>
    <col min="7473" max="7473" width="17.7109375" style="222" customWidth="1"/>
    <col min="7474" max="7474" width="2" style="222" customWidth="1"/>
    <col min="7475" max="7682" width="9.140625" style="222"/>
    <col min="7683" max="7718" width="2.7109375" style="222" customWidth="1"/>
    <col min="7719" max="7719" width="5.85546875" style="222" customWidth="1"/>
    <col min="7720" max="7720" width="9.140625" style="222"/>
    <col min="7721" max="7721" width="16.7109375" style="222" customWidth="1"/>
    <col min="7722" max="7722" width="9.140625" style="222"/>
    <col min="7723" max="7723" width="0" style="222" hidden="1" customWidth="1"/>
    <col min="7724" max="7724" width="12" style="222" customWidth="1"/>
    <col min="7725" max="7725" width="14.85546875" style="222" customWidth="1"/>
    <col min="7726" max="7728" width="12" style="222" customWidth="1"/>
    <col min="7729" max="7729" width="17.7109375" style="222" customWidth="1"/>
    <col min="7730" max="7730" width="2" style="222" customWidth="1"/>
    <col min="7731" max="7938" width="9.140625" style="222"/>
    <col min="7939" max="7974" width="2.7109375" style="222" customWidth="1"/>
    <col min="7975" max="7975" width="5.85546875" style="222" customWidth="1"/>
    <col min="7976" max="7976" width="9.140625" style="222"/>
    <col min="7977" max="7977" width="16.7109375" style="222" customWidth="1"/>
    <col min="7978" max="7978" width="9.140625" style="222"/>
    <col min="7979" max="7979" width="0" style="222" hidden="1" customWidth="1"/>
    <col min="7980" max="7980" width="12" style="222" customWidth="1"/>
    <col min="7981" max="7981" width="14.85546875" style="222" customWidth="1"/>
    <col min="7982" max="7984" width="12" style="222" customWidth="1"/>
    <col min="7985" max="7985" width="17.7109375" style="222" customWidth="1"/>
    <col min="7986" max="7986" width="2" style="222" customWidth="1"/>
    <col min="7987" max="8194" width="9.140625" style="222"/>
    <col min="8195" max="8230" width="2.7109375" style="222" customWidth="1"/>
    <col min="8231" max="8231" width="5.85546875" style="222" customWidth="1"/>
    <col min="8232" max="8232" width="9.140625" style="222"/>
    <col min="8233" max="8233" width="16.7109375" style="222" customWidth="1"/>
    <col min="8234" max="8234" width="9.140625" style="222"/>
    <col min="8235" max="8235" width="0" style="222" hidden="1" customWidth="1"/>
    <col min="8236" max="8236" width="12" style="222" customWidth="1"/>
    <col min="8237" max="8237" width="14.85546875" style="222" customWidth="1"/>
    <col min="8238" max="8240" width="12" style="222" customWidth="1"/>
    <col min="8241" max="8241" width="17.7109375" style="222" customWidth="1"/>
    <col min="8242" max="8242" width="2" style="222" customWidth="1"/>
    <col min="8243" max="8450" width="9.140625" style="222"/>
    <col min="8451" max="8486" width="2.7109375" style="222" customWidth="1"/>
    <col min="8487" max="8487" width="5.85546875" style="222" customWidth="1"/>
    <col min="8488" max="8488" width="9.140625" style="222"/>
    <col min="8489" max="8489" width="16.7109375" style="222" customWidth="1"/>
    <col min="8490" max="8490" width="9.140625" style="222"/>
    <col min="8491" max="8491" width="0" style="222" hidden="1" customWidth="1"/>
    <col min="8492" max="8492" width="12" style="222" customWidth="1"/>
    <col min="8493" max="8493" width="14.85546875" style="222" customWidth="1"/>
    <col min="8494" max="8496" width="12" style="222" customWidth="1"/>
    <col min="8497" max="8497" width="17.7109375" style="222" customWidth="1"/>
    <col min="8498" max="8498" width="2" style="222" customWidth="1"/>
    <col min="8499" max="8706" width="9.140625" style="222"/>
    <col min="8707" max="8742" width="2.7109375" style="222" customWidth="1"/>
    <col min="8743" max="8743" width="5.85546875" style="222" customWidth="1"/>
    <col min="8744" max="8744" width="9.140625" style="222"/>
    <col min="8745" max="8745" width="16.7109375" style="222" customWidth="1"/>
    <col min="8746" max="8746" width="9.140625" style="222"/>
    <col min="8747" max="8747" width="0" style="222" hidden="1" customWidth="1"/>
    <col min="8748" max="8748" width="12" style="222" customWidth="1"/>
    <col min="8749" max="8749" width="14.85546875" style="222" customWidth="1"/>
    <col min="8750" max="8752" width="12" style="222" customWidth="1"/>
    <col min="8753" max="8753" width="17.7109375" style="222" customWidth="1"/>
    <col min="8754" max="8754" width="2" style="222" customWidth="1"/>
    <col min="8755" max="8962" width="9.140625" style="222"/>
    <col min="8963" max="8998" width="2.7109375" style="222" customWidth="1"/>
    <col min="8999" max="8999" width="5.85546875" style="222" customWidth="1"/>
    <col min="9000" max="9000" width="9.140625" style="222"/>
    <col min="9001" max="9001" width="16.7109375" style="222" customWidth="1"/>
    <col min="9002" max="9002" width="9.140625" style="222"/>
    <col min="9003" max="9003" width="0" style="222" hidden="1" customWidth="1"/>
    <col min="9004" max="9004" width="12" style="222" customWidth="1"/>
    <col min="9005" max="9005" width="14.85546875" style="222" customWidth="1"/>
    <col min="9006" max="9008" width="12" style="222" customWidth="1"/>
    <col min="9009" max="9009" width="17.7109375" style="222" customWidth="1"/>
    <col min="9010" max="9010" width="2" style="222" customWidth="1"/>
    <col min="9011" max="9218" width="9.140625" style="222"/>
    <col min="9219" max="9254" width="2.7109375" style="222" customWidth="1"/>
    <col min="9255" max="9255" width="5.85546875" style="222" customWidth="1"/>
    <col min="9256" max="9256" width="9.140625" style="222"/>
    <col min="9257" max="9257" width="16.7109375" style="222" customWidth="1"/>
    <col min="9258" max="9258" width="9.140625" style="222"/>
    <col min="9259" max="9259" width="0" style="222" hidden="1" customWidth="1"/>
    <col min="9260" max="9260" width="12" style="222" customWidth="1"/>
    <col min="9261" max="9261" width="14.85546875" style="222" customWidth="1"/>
    <col min="9262" max="9264" width="12" style="222" customWidth="1"/>
    <col min="9265" max="9265" width="17.7109375" style="222" customWidth="1"/>
    <col min="9266" max="9266" width="2" style="222" customWidth="1"/>
    <col min="9267" max="9474" width="9.140625" style="222"/>
    <col min="9475" max="9510" width="2.7109375" style="222" customWidth="1"/>
    <col min="9511" max="9511" width="5.85546875" style="222" customWidth="1"/>
    <col min="9512" max="9512" width="9.140625" style="222"/>
    <col min="9513" max="9513" width="16.7109375" style="222" customWidth="1"/>
    <col min="9514" max="9514" width="9.140625" style="222"/>
    <col min="9515" max="9515" width="0" style="222" hidden="1" customWidth="1"/>
    <col min="9516" max="9516" width="12" style="222" customWidth="1"/>
    <col min="9517" max="9517" width="14.85546875" style="222" customWidth="1"/>
    <col min="9518" max="9520" width="12" style="222" customWidth="1"/>
    <col min="9521" max="9521" width="17.7109375" style="222" customWidth="1"/>
    <col min="9522" max="9522" width="2" style="222" customWidth="1"/>
    <col min="9523" max="9730" width="9.140625" style="222"/>
    <col min="9731" max="9766" width="2.7109375" style="222" customWidth="1"/>
    <col min="9767" max="9767" width="5.85546875" style="222" customWidth="1"/>
    <col min="9768" max="9768" width="9.140625" style="222"/>
    <col min="9769" max="9769" width="16.7109375" style="222" customWidth="1"/>
    <col min="9770" max="9770" width="9.140625" style="222"/>
    <col min="9771" max="9771" width="0" style="222" hidden="1" customWidth="1"/>
    <col min="9772" max="9772" width="12" style="222" customWidth="1"/>
    <col min="9773" max="9773" width="14.85546875" style="222" customWidth="1"/>
    <col min="9774" max="9776" width="12" style="222" customWidth="1"/>
    <col min="9777" max="9777" width="17.7109375" style="222" customWidth="1"/>
    <col min="9778" max="9778" width="2" style="222" customWidth="1"/>
    <col min="9779" max="9986" width="9.140625" style="222"/>
    <col min="9987" max="10022" width="2.7109375" style="222" customWidth="1"/>
    <col min="10023" max="10023" width="5.85546875" style="222" customWidth="1"/>
    <col min="10024" max="10024" width="9.140625" style="222"/>
    <col min="10025" max="10025" width="16.7109375" style="222" customWidth="1"/>
    <col min="10026" max="10026" width="9.140625" style="222"/>
    <col min="10027" max="10027" width="0" style="222" hidden="1" customWidth="1"/>
    <col min="10028" max="10028" width="12" style="222" customWidth="1"/>
    <col min="10029" max="10029" width="14.85546875" style="222" customWidth="1"/>
    <col min="10030" max="10032" width="12" style="222" customWidth="1"/>
    <col min="10033" max="10033" width="17.7109375" style="222" customWidth="1"/>
    <col min="10034" max="10034" width="2" style="222" customWidth="1"/>
    <col min="10035" max="10242" width="9.140625" style="222"/>
    <col min="10243" max="10278" width="2.7109375" style="222" customWidth="1"/>
    <col min="10279" max="10279" width="5.85546875" style="222" customWidth="1"/>
    <col min="10280" max="10280" width="9.140625" style="222"/>
    <col min="10281" max="10281" width="16.7109375" style="222" customWidth="1"/>
    <col min="10282" max="10282" width="9.140625" style="222"/>
    <col min="10283" max="10283" width="0" style="222" hidden="1" customWidth="1"/>
    <col min="10284" max="10284" width="12" style="222" customWidth="1"/>
    <col min="10285" max="10285" width="14.85546875" style="222" customWidth="1"/>
    <col min="10286" max="10288" width="12" style="222" customWidth="1"/>
    <col min="10289" max="10289" width="17.7109375" style="222" customWidth="1"/>
    <col min="10290" max="10290" width="2" style="222" customWidth="1"/>
    <col min="10291" max="10498" width="9.140625" style="222"/>
    <col min="10499" max="10534" width="2.7109375" style="222" customWidth="1"/>
    <col min="10535" max="10535" width="5.85546875" style="222" customWidth="1"/>
    <col min="10536" max="10536" width="9.140625" style="222"/>
    <col min="10537" max="10537" width="16.7109375" style="222" customWidth="1"/>
    <col min="10538" max="10538" width="9.140625" style="222"/>
    <col min="10539" max="10539" width="0" style="222" hidden="1" customWidth="1"/>
    <col min="10540" max="10540" width="12" style="222" customWidth="1"/>
    <col min="10541" max="10541" width="14.85546875" style="222" customWidth="1"/>
    <col min="10542" max="10544" width="12" style="222" customWidth="1"/>
    <col min="10545" max="10545" width="17.7109375" style="222" customWidth="1"/>
    <col min="10546" max="10546" width="2" style="222" customWidth="1"/>
    <col min="10547" max="10754" width="9.140625" style="222"/>
    <col min="10755" max="10790" width="2.7109375" style="222" customWidth="1"/>
    <col min="10791" max="10791" width="5.85546875" style="222" customWidth="1"/>
    <col min="10792" max="10792" width="9.140625" style="222"/>
    <col min="10793" max="10793" width="16.7109375" style="222" customWidth="1"/>
    <col min="10794" max="10794" width="9.140625" style="222"/>
    <col min="10795" max="10795" width="0" style="222" hidden="1" customWidth="1"/>
    <col min="10796" max="10796" width="12" style="222" customWidth="1"/>
    <col min="10797" max="10797" width="14.85546875" style="222" customWidth="1"/>
    <col min="10798" max="10800" width="12" style="222" customWidth="1"/>
    <col min="10801" max="10801" width="17.7109375" style="222" customWidth="1"/>
    <col min="10802" max="10802" width="2" style="222" customWidth="1"/>
    <col min="10803" max="11010" width="9.140625" style="222"/>
    <col min="11011" max="11046" width="2.7109375" style="222" customWidth="1"/>
    <col min="11047" max="11047" width="5.85546875" style="222" customWidth="1"/>
    <col min="11048" max="11048" width="9.140625" style="222"/>
    <col min="11049" max="11049" width="16.7109375" style="222" customWidth="1"/>
    <col min="11050" max="11050" width="9.140625" style="222"/>
    <col min="11051" max="11051" width="0" style="222" hidden="1" customWidth="1"/>
    <col min="11052" max="11052" width="12" style="222" customWidth="1"/>
    <col min="11053" max="11053" width="14.85546875" style="222" customWidth="1"/>
    <col min="11054" max="11056" width="12" style="222" customWidth="1"/>
    <col min="11057" max="11057" width="17.7109375" style="222" customWidth="1"/>
    <col min="11058" max="11058" width="2" style="222" customWidth="1"/>
    <col min="11059" max="11266" width="9.140625" style="222"/>
    <col min="11267" max="11302" width="2.7109375" style="222" customWidth="1"/>
    <col min="11303" max="11303" width="5.85546875" style="222" customWidth="1"/>
    <col min="11304" max="11304" width="9.140625" style="222"/>
    <col min="11305" max="11305" width="16.7109375" style="222" customWidth="1"/>
    <col min="11306" max="11306" width="9.140625" style="222"/>
    <col min="11307" max="11307" width="0" style="222" hidden="1" customWidth="1"/>
    <col min="11308" max="11308" width="12" style="222" customWidth="1"/>
    <col min="11309" max="11309" width="14.85546875" style="222" customWidth="1"/>
    <col min="11310" max="11312" width="12" style="222" customWidth="1"/>
    <col min="11313" max="11313" width="17.7109375" style="222" customWidth="1"/>
    <col min="11314" max="11314" width="2" style="222" customWidth="1"/>
    <col min="11315" max="11522" width="9.140625" style="222"/>
    <col min="11523" max="11558" width="2.7109375" style="222" customWidth="1"/>
    <col min="11559" max="11559" width="5.85546875" style="222" customWidth="1"/>
    <col min="11560" max="11560" width="9.140625" style="222"/>
    <col min="11561" max="11561" width="16.7109375" style="222" customWidth="1"/>
    <col min="11562" max="11562" width="9.140625" style="222"/>
    <col min="11563" max="11563" width="0" style="222" hidden="1" customWidth="1"/>
    <col min="11564" max="11564" width="12" style="222" customWidth="1"/>
    <col min="11565" max="11565" width="14.85546875" style="222" customWidth="1"/>
    <col min="11566" max="11568" width="12" style="222" customWidth="1"/>
    <col min="11569" max="11569" width="17.7109375" style="222" customWidth="1"/>
    <col min="11570" max="11570" width="2" style="222" customWidth="1"/>
    <col min="11571" max="11778" width="9.140625" style="222"/>
    <col min="11779" max="11814" width="2.7109375" style="222" customWidth="1"/>
    <col min="11815" max="11815" width="5.85546875" style="222" customWidth="1"/>
    <col min="11816" max="11816" width="9.140625" style="222"/>
    <col min="11817" max="11817" width="16.7109375" style="222" customWidth="1"/>
    <col min="11818" max="11818" width="9.140625" style="222"/>
    <col min="11819" max="11819" width="0" style="222" hidden="1" customWidth="1"/>
    <col min="11820" max="11820" width="12" style="222" customWidth="1"/>
    <col min="11821" max="11821" width="14.85546875" style="222" customWidth="1"/>
    <col min="11822" max="11824" width="12" style="222" customWidth="1"/>
    <col min="11825" max="11825" width="17.7109375" style="222" customWidth="1"/>
    <col min="11826" max="11826" width="2" style="222" customWidth="1"/>
    <col min="11827" max="12034" width="9.140625" style="222"/>
    <col min="12035" max="12070" width="2.7109375" style="222" customWidth="1"/>
    <col min="12071" max="12071" width="5.85546875" style="222" customWidth="1"/>
    <col min="12072" max="12072" width="9.140625" style="222"/>
    <col min="12073" max="12073" width="16.7109375" style="222" customWidth="1"/>
    <col min="12074" max="12074" width="9.140625" style="222"/>
    <col min="12075" max="12075" width="0" style="222" hidden="1" customWidth="1"/>
    <col min="12076" max="12076" width="12" style="222" customWidth="1"/>
    <col min="12077" max="12077" width="14.85546875" style="222" customWidth="1"/>
    <col min="12078" max="12080" width="12" style="222" customWidth="1"/>
    <col min="12081" max="12081" width="17.7109375" style="222" customWidth="1"/>
    <col min="12082" max="12082" width="2" style="222" customWidth="1"/>
    <col min="12083" max="12290" width="9.140625" style="222"/>
    <col min="12291" max="12326" width="2.7109375" style="222" customWidth="1"/>
    <col min="12327" max="12327" width="5.85546875" style="222" customWidth="1"/>
    <col min="12328" max="12328" width="9.140625" style="222"/>
    <col min="12329" max="12329" width="16.7109375" style="222" customWidth="1"/>
    <col min="12330" max="12330" width="9.140625" style="222"/>
    <col min="12331" max="12331" width="0" style="222" hidden="1" customWidth="1"/>
    <col min="12332" max="12332" width="12" style="222" customWidth="1"/>
    <col min="12333" max="12333" width="14.85546875" style="222" customWidth="1"/>
    <col min="12334" max="12336" width="12" style="222" customWidth="1"/>
    <col min="12337" max="12337" width="17.7109375" style="222" customWidth="1"/>
    <col min="12338" max="12338" width="2" style="222" customWidth="1"/>
    <col min="12339" max="12546" width="9.140625" style="222"/>
    <col min="12547" max="12582" width="2.7109375" style="222" customWidth="1"/>
    <col min="12583" max="12583" width="5.85546875" style="222" customWidth="1"/>
    <col min="12584" max="12584" width="9.140625" style="222"/>
    <col min="12585" max="12585" width="16.7109375" style="222" customWidth="1"/>
    <col min="12586" max="12586" width="9.140625" style="222"/>
    <col min="12587" max="12587" width="0" style="222" hidden="1" customWidth="1"/>
    <col min="12588" max="12588" width="12" style="222" customWidth="1"/>
    <col min="12589" max="12589" width="14.85546875" style="222" customWidth="1"/>
    <col min="12590" max="12592" width="12" style="222" customWidth="1"/>
    <col min="12593" max="12593" width="17.7109375" style="222" customWidth="1"/>
    <col min="12594" max="12594" width="2" style="222" customWidth="1"/>
    <col min="12595" max="12802" width="9.140625" style="222"/>
    <col min="12803" max="12838" width="2.7109375" style="222" customWidth="1"/>
    <col min="12839" max="12839" width="5.85546875" style="222" customWidth="1"/>
    <col min="12840" max="12840" width="9.140625" style="222"/>
    <col min="12841" max="12841" width="16.7109375" style="222" customWidth="1"/>
    <col min="12842" max="12842" width="9.140625" style="222"/>
    <col min="12843" max="12843" width="0" style="222" hidden="1" customWidth="1"/>
    <col min="12844" max="12844" width="12" style="222" customWidth="1"/>
    <col min="12845" max="12845" width="14.85546875" style="222" customWidth="1"/>
    <col min="12846" max="12848" width="12" style="222" customWidth="1"/>
    <col min="12849" max="12849" width="17.7109375" style="222" customWidth="1"/>
    <col min="12850" max="12850" width="2" style="222" customWidth="1"/>
    <col min="12851" max="13058" width="9.140625" style="222"/>
    <col min="13059" max="13094" width="2.7109375" style="222" customWidth="1"/>
    <col min="13095" max="13095" width="5.85546875" style="222" customWidth="1"/>
    <col min="13096" max="13096" width="9.140625" style="222"/>
    <col min="13097" max="13097" width="16.7109375" style="222" customWidth="1"/>
    <col min="13098" max="13098" width="9.140625" style="222"/>
    <col min="13099" max="13099" width="0" style="222" hidden="1" customWidth="1"/>
    <col min="13100" max="13100" width="12" style="222" customWidth="1"/>
    <col min="13101" max="13101" width="14.85546875" style="222" customWidth="1"/>
    <col min="13102" max="13104" width="12" style="222" customWidth="1"/>
    <col min="13105" max="13105" width="17.7109375" style="222" customWidth="1"/>
    <col min="13106" max="13106" width="2" style="222" customWidth="1"/>
    <col min="13107" max="13314" width="9.140625" style="222"/>
    <col min="13315" max="13350" width="2.7109375" style="222" customWidth="1"/>
    <col min="13351" max="13351" width="5.85546875" style="222" customWidth="1"/>
    <col min="13352" max="13352" width="9.140625" style="222"/>
    <col min="13353" max="13353" width="16.7109375" style="222" customWidth="1"/>
    <col min="13354" max="13354" width="9.140625" style="222"/>
    <col min="13355" max="13355" width="0" style="222" hidden="1" customWidth="1"/>
    <col min="13356" max="13356" width="12" style="222" customWidth="1"/>
    <col min="13357" max="13357" width="14.85546875" style="222" customWidth="1"/>
    <col min="13358" max="13360" width="12" style="222" customWidth="1"/>
    <col min="13361" max="13361" width="17.7109375" style="222" customWidth="1"/>
    <col min="13362" max="13362" width="2" style="222" customWidth="1"/>
    <col min="13363" max="13570" width="9.140625" style="222"/>
    <col min="13571" max="13606" width="2.7109375" style="222" customWidth="1"/>
    <col min="13607" max="13607" width="5.85546875" style="222" customWidth="1"/>
    <col min="13608" max="13608" width="9.140625" style="222"/>
    <col min="13609" max="13609" width="16.7109375" style="222" customWidth="1"/>
    <col min="13610" max="13610" width="9.140625" style="222"/>
    <col min="13611" max="13611" width="0" style="222" hidden="1" customWidth="1"/>
    <col min="13612" max="13612" width="12" style="222" customWidth="1"/>
    <col min="13613" max="13613" width="14.85546875" style="222" customWidth="1"/>
    <col min="13614" max="13616" width="12" style="222" customWidth="1"/>
    <col min="13617" max="13617" width="17.7109375" style="222" customWidth="1"/>
    <col min="13618" max="13618" width="2" style="222" customWidth="1"/>
    <col min="13619" max="13826" width="9.140625" style="222"/>
    <col min="13827" max="13862" width="2.7109375" style="222" customWidth="1"/>
    <col min="13863" max="13863" width="5.85546875" style="222" customWidth="1"/>
    <col min="13864" max="13864" width="9.140625" style="222"/>
    <col min="13865" max="13865" width="16.7109375" style="222" customWidth="1"/>
    <col min="13866" max="13866" width="9.140625" style="222"/>
    <col min="13867" max="13867" width="0" style="222" hidden="1" customWidth="1"/>
    <col min="13868" max="13868" width="12" style="222" customWidth="1"/>
    <col min="13869" max="13869" width="14.85546875" style="222" customWidth="1"/>
    <col min="13870" max="13872" width="12" style="222" customWidth="1"/>
    <col min="13873" max="13873" width="17.7109375" style="222" customWidth="1"/>
    <col min="13874" max="13874" width="2" style="222" customWidth="1"/>
    <col min="13875" max="14082" width="9.140625" style="222"/>
    <col min="14083" max="14118" width="2.7109375" style="222" customWidth="1"/>
    <col min="14119" max="14119" width="5.85546875" style="222" customWidth="1"/>
    <col min="14120" max="14120" width="9.140625" style="222"/>
    <col min="14121" max="14121" width="16.7109375" style="222" customWidth="1"/>
    <col min="14122" max="14122" width="9.140625" style="222"/>
    <col min="14123" max="14123" width="0" style="222" hidden="1" customWidth="1"/>
    <col min="14124" max="14124" width="12" style="222" customWidth="1"/>
    <col min="14125" max="14125" width="14.85546875" style="222" customWidth="1"/>
    <col min="14126" max="14128" width="12" style="222" customWidth="1"/>
    <col min="14129" max="14129" width="17.7109375" style="222" customWidth="1"/>
    <col min="14130" max="14130" width="2" style="222" customWidth="1"/>
    <col min="14131" max="14338" width="9.140625" style="222"/>
    <col min="14339" max="14374" width="2.7109375" style="222" customWidth="1"/>
    <col min="14375" max="14375" width="5.85546875" style="222" customWidth="1"/>
    <col min="14376" max="14376" width="9.140625" style="222"/>
    <col min="14377" max="14377" width="16.7109375" style="222" customWidth="1"/>
    <col min="14378" max="14378" width="9.140625" style="222"/>
    <col min="14379" max="14379" width="0" style="222" hidden="1" customWidth="1"/>
    <col min="14380" max="14380" width="12" style="222" customWidth="1"/>
    <col min="14381" max="14381" width="14.85546875" style="222" customWidth="1"/>
    <col min="14382" max="14384" width="12" style="222" customWidth="1"/>
    <col min="14385" max="14385" width="17.7109375" style="222" customWidth="1"/>
    <col min="14386" max="14386" width="2" style="222" customWidth="1"/>
    <col min="14387" max="14594" width="9.140625" style="222"/>
    <col min="14595" max="14630" width="2.7109375" style="222" customWidth="1"/>
    <col min="14631" max="14631" width="5.85546875" style="222" customWidth="1"/>
    <col min="14632" max="14632" width="9.140625" style="222"/>
    <col min="14633" max="14633" width="16.7109375" style="222" customWidth="1"/>
    <col min="14634" max="14634" width="9.140625" style="222"/>
    <col min="14635" max="14635" width="0" style="222" hidden="1" customWidth="1"/>
    <col min="14636" max="14636" width="12" style="222" customWidth="1"/>
    <col min="14637" max="14637" width="14.85546875" style="222" customWidth="1"/>
    <col min="14638" max="14640" width="12" style="222" customWidth="1"/>
    <col min="14641" max="14641" width="17.7109375" style="222" customWidth="1"/>
    <col min="14642" max="14642" width="2" style="222" customWidth="1"/>
    <col min="14643" max="14850" width="9.140625" style="222"/>
    <col min="14851" max="14886" width="2.7109375" style="222" customWidth="1"/>
    <col min="14887" max="14887" width="5.85546875" style="222" customWidth="1"/>
    <col min="14888" max="14888" width="9.140625" style="222"/>
    <col min="14889" max="14889" width="16.7109375" style="222" customWidth="1"/>
    <col min="14890" max="14890" width="9.140625" style="222"/>
    <col min="14891" max="14891" width="0" style="222" hidden="1" customWidth="1"/>
    <col min="14892" max="14892" width="12" style="222" customWidth="1"/>
    <col min="14893" max="14893" width="14.85546875" style="222" customWidth="1"/>
    <col min="14894" max="14896" width="12" style="222" customWidth="1"/>
    <col min="14897" max="14897" width="17.7109375" style="222" customWidth="1"/>
    <col min="14898" max="14898" width="2" style="222" customWidth="1"/>
    <col min="14899" max="15106" width="9.140625" style="222"/>
    <col min="15107" max="15142" width="2.7109375" style="222" customWidth="1"/>
    <col min="15143" max="15143" width="5.85546875" style="222" customWidth="1"/>
    <col min="15144" max="15144" width="9.140625" style="222"/>
    <col min="15145" max="15145" width="16.7109375" style="222" customWidth="1"/>
    <col min="15146" max="15146" width="9.140625" style="222"/>
    <col min="15147" max="15147" width="0" style="222" hidden="1" customWidth="1"/>
    <col min="15148" max="15148" width="12" style="222" customWidth="1"/>
    <col min="15149" max="15149" width="14.85546875" style="222" customWidth="1"/>
    <col min="15150" max="15152" width="12" style="222" customWidth="1"/>
    <col min="15153" max="15153" width="17.7109375" style="222" customWidth="1"/>
    <col min="15154" max="15154" width="2" style="222" customWidth="1"/>
    <col min="15155" max="15362" width="9.140625" style="222"/>
    <col min="15363" max="15398" width="2.7109375" style="222" customWidth="1"/>
    <col min="15399" max="15399" width="5.85546875" style="222" customWidth="1"/>
    <col min="15400" max="15400" width="9.140625" style="222"/>
    <col min="15401" max="15401" width="16.7109375" style="222" customWidth="1"/>
    <col min="15402" max="15402" width="9.140625" style="222"/>
    <col min="15403" max="15403" width="0" style="222" hidden="1" customWidth="1"/>
    <col min="15404" max="15404" width="12" style="222" customWidth="1"/>
    <col min="15405" max="15405" width="14.85546875" style="222" customWidth="1"/>
    <col min="15406" max="15408" width="12" style="222" customWidth="1"/>
    <col min="15409" max="15409" width="17.7109375" style="222" customWidth="1"/>
    <col min="15410" max="15410" width="2" style="222" customWidth="1"/>
    <col min="15411" max="15618" width="9.140625" style="222"/>
    <col min="15619" max="15654" width="2.7109375" style="222" customWidth="1"/>
    <col min="15655" max="15655" width="5.85546875" style="222" customWidth="1"/>
    <col min="15656" max="15656" width="9.140625" style="222"/>
    <col min="15657" max="15657" width="16.7109375" style="222" customWidth="1"/>
    <col min="15658" max="15658" width="9.140625" style="222"/>
    <col min="15659" max="15659" width="0" style="222" hidden="1" customWidth="1"/>
    <col min="15660" max="15660" width="12" style="222" customWidth="1"/>
    <col min="15661" max="15661" width="14.85546875" style="222" customWidth="1"/>
    <col min="15662" max="15664" width="12" style="222" customWidth="1"/>
    <col min="15665" max="15665" width="17.7109375" style="222" customWidth="1"/>
    <col min="15666" max="15666" width="2" style="222" customWidth="1"/>
    <col min="15667" max="15874" width="9.140625" style="222"/>
    <col min="15875" max="15910" width="2.7109375" style="222" customWidth="1"/>
    <col min="15911" max="15911" width="5.85546875" style="222" customWidth="1"/>
    <col min="15912" max="15912" width="9.140625" style="222"/>
    <col min="15913" max="15913" width="16.7109375" style="222" customWidth="1"/>
    <col min="15914" max="15914" width="9.140625" style="222"/>
    <col min="15915" max="15915" width="0" style="222" hidden="1" customWidth="1"/>
    <col min="15916" max="15916" width="12" style="222" customWidth="1"/>
    <col min="15917" max="15917" width="14.85546875" style="222" customWidth="1"/>
    <col min="15918" max="15920" width="12" style="222" customWidth="1"/>
    <col min="15921" max="15921" width="17.7109375" style="222" customWidth="1"/>
    <col min="15922" max="15922" width="2" style="222" customWidth="1"/>
    <col min="15923" max="16130" width="9.140625" style="222"/>
    <col min="16131" max="16166" width="2.7109375" style="222" customWidth="1"/>
    <col min="16167" max="16167" width="5.85546875" style="222" customWidth="1"/>
    <col min="16168" max="16168" width="9.140625" style="222"/>
    <col min="16169" max="16169" width="16.7109375" style="222" customWidth="1"/>
    <col min="16170" max="16170" width="9.140625" style="222"/>
    <col min="16171" max="16171" width="0" style="222" hidden="1" customWidth="1"/>
    <col min="16172" max="16172" width="12" style="222" customWidth="1"/>
    <col min="16173" max="16173" width="14.85546875" style="222" customWidth="1"/>
    <col min="16174" max="16176" width="12" style="222" customWidth="1"/>
    <col min="16177" max="16177" width="17.7109375" style="222" customWidth="1"/>
    <col min="16178" max="16178" width="2" style="222" customWidth="1"/>
    <col min="16179" max="16384" width="9.140625" style="222"/>
  </cols>
  <sheetData>
    <row r="1" spans="1:50">
      <c r="A1" s="221" t="s">
        <v>527</v>
      </c>
    </row>
    <row r="3" spans="1:50" ht="14.25" customHeight="1">
      <c r="A3" s="426" t="s">
        <v>504</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O3" s="427" t="s">
        <v>505</v>
      </c>
      <c r="AP3" s="427"/>
      <c r="AQ3" s="427"/>
      <c r="AR3" s="427"/>
      <c r="AS3" s="427"/>
      <c r="AT3" s="427"/>
      <c r="AU3" s="427"/>
      <c r="AV3" s="427"/>
      <c r="AW3" s="427"/>
      <c r="AX3" s="223"/>
    </row>
    <row r="4" spans="1:50" s="224" customFormat="1" ht="13.15" customHeight="1">
      <c r="A4" s="426" t="s">
        <v>506</v>
      </c>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Q4" s="224" t="s">
        <v>507</v>
      </c>
      <c r="AR4" s="222"/>
      <c r="AS4" s="222"/>
      <c r="AT4" s="222"/>
      <c r="AU4" s="222"/>
      <c r="AV4" s="222"/>
      <c r="AW4" s="222"/>
      <c r="AX4" s="222"/>
    </row>
    <row r="5" spans="1:50" ht="25.5">
      <c r="A5" s="225"/>
      <c r="AO5" s="226" t="s">
        <v>241</v>
      </c>
      <c r="AP5" s="226" t="s">
        <v>508</v>
      </c>
      <c r="AQ5" s="227"/>
      <c r="AR5" s="228" t="s">
        <v>509</v>
      </c>
      <c r="AS5" s="228" t="s">
        <v>510</v>
      </c>
      <c r="AT5" s="228" t="s">
        <v>511</v>
      </c>
      <c r="AU5" s="228" t="s">
        <v>512</v>
      </c>
      <c r="AV5" s="228" t="s">
        <v>513</v>
      </c>
      <c r="AW5" s="229" t="s">
        <v>514</v>
      </c>
      <c r="AX5" s="230"/>
    </row>
    <row r="6" spans="1:50">
      <c r="AO6" s="231" t="s">
        <v>69</v>
      </c>
      <c r="AP6" s="231"/>
      <c r="AQ6" s="231" t="s">
        <v>69</v>
      </c>
      <c r="AR6" s="232">
        <v>14.933691934322262</v>
      </c>
      <c r="AS6" s="232">
        <v>-14.933691934322262</v>
      </c>
      <c r="AT6" s="232">
        <v>0</v>
      </c>
      <c r="AU6" s="232">
        <v>0</v>
      </c>
      <c r="AV6" s="232">
        <v>0</v>
      </c>
      <c r="AW6" s="232">
        <v>0</v>
      </c>
    </row>
    <row r="7" spans="1:50">
      <c r="AO7" s="231" t="s">
        <v>33</v>
      </c>
      <c r="AP7" s="231" t="s">
        <v>515</v>
      </c>
      <c r="AQ7" s="231" t="s">
        <v>33</v>
      </c>
      <c r="AR7" s="232">
        <v>3.3846575456339454</v>
      </c>
      <c r="AS7" s="232">
        <v>0</v>
      </c>
      <c r="AT7" s="232">
        <v>0</v>
      </c>
      <c r="AU7" s="232">
        <v>0</v>
      </c>
      <c r="AV7" s="232">
        <v>3.3846575456339365</v>
      </c>
      <c r="AW7" s="232">
        <v>2.7059316628529744</v>
      </c>
    </row>
    <row r="8" spans="1:50">
      <c r="AO8" s="231" t="s">
        <v>61</v>
      </c>
      <c r="AP8" s="231"/>
      <c r="AQ8" s="231" t="s">
        <v>61</v>
      </c>
      <c r="AR8" s="232">
        <v>5.0724515158175949</v>
      </c>
      <c r="AS8" s="232">
        <v>0</v>
      </c>
      <c r="AT8" s="232">
        <v>0</v>
      </c>
      <c r="AU8" s="232">
        <v>0</v>
      </c>
      <c r="AV8" s="232">
        <v>5.0724515158175949</v>
      </c>
      <c r="AW8" s="232">
        <v>3.9489171369922964</v>
      </c>
    </row>
    <row r="9" spans="1:50">
      <c r="AO9" s="231" t="s">
        <v>60</v>
      </c>
      <c r="AP9" s="231"/>
      <c r="AQ9" s="231" t="s">
        <v>60</v>
      </c>
      <c r="AR9" s="232">
        <v>6.9669060251798571</v>
      </c>
      <c r="AS9" s="232">
        <v>-1.741726573741007</v>
      </c>
      <c r="AT9" s="232">
        <v>0</v>
      </c>
      <c r="AU9" s="232">
        <v>0</v>
      </c>
      <c r="AV9" s="232">
        <v>5.2251798561151155</v>
      </c>
      <c r="AW9" s="232">
        <v>3.5427694568567536</v>
      </c>
    </row>
    <row r="10" spans="1:50">
      <c r="AO10" s="231" t="s">
        <v>81</v>
      </c>
      <c r="AP10" s="231"/>
      <c r="AQ10" s="231" t="s">
        <v>81</v>
      </c>
      <c r="AR10" s="232">
        <v>26.241245892018782</v>
      </c>
      <c r="AS10" s="232">
        <v>-17.98482100938967</v>
      </c>
      <c r="AT10" s="232">
        <v>-2.4769278169014077</v>
      </c>
      <c r="AU10" s="232">
        <v>0</v>
      </c>
      <c r="AV10" s="232">
        <v>5.7794953051643247</v>
      </c>
      <c r="AW10" s="232">
        <v>4.2341542422800993</v>
      </c>
    </row>
    <row r="11" spans="1:50">
      <c r="AO11" s="231" t="s">
        <v>85</v>
      </c>
      <c r="AP11" s="231"/>
      <c r="AQ11" s="231" t="s">
        <v>85</v>
      </c>
      <c r="AR11" s="232">
        <v>6.4955150015465515</v>
      </c>
      <c r="AS11" s="232">
        <v>-0.6557971182596144</v>
      </c>
      <c r="AT11" s="232">
        <v>0</v>
      </c>
      <c r="AU11" s="232">
        <v>0</v>
      </c>
      <c r="AV11" s="232">
        <v>5.8397205897515274</v>
      </c>
      <c r="AW11" s="232">
        <v>4.3511557360710391</v>
      </c>
    </row>
    <row r="12" spans="1:50">
      <c r="AO12" s="231" t="s">
        <v>62</v>
      </c>
      <c r="AP12" s="231" t="s">
        <v>516</v>
      </c>
      <c r="AQ12" s="231" t="s">
        <v>62</v>
      </c>
      <c r="AR12" s="232">
        <v>10.041393442622951</v>
      </c>
      <c r="AS12" s="232">
        <v>-3.5081967213114753</v>
      </c>
      <c r="AT12" s="232">
        <v>0</v>
      </c>
      <c r="AU12" s="232">
        <v>0</v>
      </c>
      <c r="AV12" s="232">
        <v>6.5331967213114757</v>
      </c>
      <c r="AW12" s="232">
        <v>5.4830455593355971</v>
      </c>
    </row>
    <row r="13" spans="1:50">
      <c r="AO13" s="231" t="s">
        <v>80</v>
      </c>
      <c r="AP13" s="231" t="s">
        <v>517</v>
      </c>
      <c r="AQ13" s="231" t="s">
        <v>80</v>
      </c>
      <c r="AR13" s="232">
        <v>12.177037184429796</v>
      </c>
      <c r="AS13" s="232">
        <v>-5.3136167143390125</v>
      </c>
      <c r="AT13" s="232">
        <v>0</v>
      </c>
      <c r="AU13" s="232">
        <v>0</v>
      </c>
      <c r="AV13" s="232">
        <v>6.8634174853874033</v>
      </c>
      <c r="AW13" s="232">
        <v>5.4533296672630236</v>
      </c>
    </row>
    <row r="14" spans="1:50">
      <c r="AO14" s="231" t="s">
        <v>49</v>
      </c>
      <c r="AP14" s="231"/>
      <c r="AQ14" s="231" t="s">
        <v>49</v>
      </c>
      <c r="AR14" s="232">
        <v>7.8516710291605065</v>
      </c>
      <c r="AS14" s="232">
        <v>0</v>
      </c>
      <c r="AT14" s="232">
        <v>-0.54961697204123561</v>
      </c>
      <c r="AU14" s="232">
        <v>0</v>
      </c>
      <c r="AV14" s="232">
        <v>7.3020540571192756</v>
      </c>
      <c r="AW14" s="232">
        <v>5.0032291350924201</v>
      </c>
    </row>
    <row r="15" spans="1:50">
      <c r="AO15" s="231" t="s">
        <v>84</v>
      </c>
      <c r="AP15" s="231"/>
      <c r="AQ15" s="231" t="s">
        <v>84</v>
      </c>
      <c r="AR15" s="232">
        <v>23.656462076686584</v>
      </c>
      <c r="AS15" s="232">
        <v>-15.770974846519861</v>
      </c>
      <c r="AT15" s="232">
        <v>0</v>
      </c>
      <c r="AU15" s="232">
        <v>0</v>
      </c>
      <c r="AV15" s="232">
        <v>7.8854903196580945</v>
      </c>
      <c r="AW15" s="232">
        <v>5.6415841914615452</v>
      </c>
    </row>
    <row r="16" spans="1:50">
      <c r="AO16" s="231" t="s">
        <v>396</v>
      </c>
      <c r="AP16" s="231" t="s">
        <v>518</v>
      </c>
      <c r="AQ16" s="231" t="s">
        <v>58</v>
      </c>
      <c r="AR16" s="232">
        <v>21.453724604966141</v>
      </c>
      <c r="AS16" s="232">
        <v>-7.1512415349887135</v>
      </c>
      <c r="AT16" s="232">
        <v>-3.1504966139954855</v>
      </c>
      <c r="AU16" s="232">
        <v>0</v>
      </c>
      <c r="AV16" s="232">
        <v>11.151990970654632</v>
      </c>
      <c r="AW16" s="232">
        <v>9.6899974093748025</v>
      </c>
    </row>
    <row r="17" spans="41:50">
      <c r="AO17" s="231" t="s">
        <v>38</v>
      </c>
      <c r="AP17" s="231" t="s">
        <v>519</v>
      </c>
      <c r="AQ17" s="231" t="s">
        <v>38</v>
      </c>
      <c r="AR17" s="232">
        <v>36.173124700344339</v>
      </c>
      <c r="AS17" s="232">
        <v>-18.675847971058708</v>
      </c>
      <c r="AT17" s="232">
        <v>-6.3361439218933846</v>
      </c>
      <c r="AU17" s="232">
        <v>0</v>
      </c>
      <c r="AV17" s="232">
        <v>11.161127577038757</v>
      </c>
      <c r="AW17" s="232">
        <v>10.242931557314131</v>
      </c>
    </row>
    <row r="18" spans="41:50">
      <c r="AO18" s="231" t="s">
        <v>83</v>
      </c>
      <c r="AP18" s="231"/>
      <c r="AQ18" s="231" t="s">
        <v>83</v>
      </c>
      <c r="AR18" s="232">
        <v>54.812864066598237</v>
      </c>
      <c r="AS18" s="232">
        <v>-43.317320675105478</v>
      </c>
      <c r="AT18" s="232">
        <v>0</v>
      </c>
      <c r="AU18" s="232">
        <v>0</v>
      </c>
      <c r="AV18" s="232">
        <v>11.495535408826546</v>
      </c>
      <c r="AW18" s="232">
        <v>9.0437479155083054</v>
      </c>
    </row>
    <row r="19" spans="41:50">
      <c r="AO19" s="231" t="s">
        <v>48</v>
      </c>
      <c r="AP19" s="231"/>
      <c r="AQ19" s="231" t="s">
        <v>48</v>
      </c>
      <c r="AR19" s="232">
        <v>14.437755102040816</v>
      </c>
      <c r="AS19" s="232">
        <v>-2.5590561224489794</v>
      </c>
      <c r="AT19" s="232">
        <v>0</v>
      </c>
      <c r="AU19" s="232">
        <v>0</v>
      </c>
      <c r="AV19" s="232">
        <v>11.878698979591837</v>
      </c>
      <c r="AW19" s="232">
        <v>10.678614734995399</v>
      </c>
    </row>
    <row r="20" spans="41:50">
      <c r="AO20" s="231" t="s">
        <v>55</v>
      </c>
      <c r="AP20" s="231"/>
      <c r="AQ20" s="231" t="s">
        <v>55</v>
      </c>
      <c r="AR20" s="232">
        <v>19.70393773619854</v>
      </c>
      <c r="AS20" s="232">
        <v>-3.4135726254592784</v>
      </c>
      <c r="AT20" s="232">
        <v>-3.1726257682651235</v>
      </c>
      <c r="AU20" s="232">
        <v>0</v>
      </c>
      <c r="AV20" s="232">
        <v>13.11774265304016</v>
      </c>
      <c r="AW20" s="232">
        <v>9.7076053025089681</v>
      </c>
    </row>
    <row r="21" spans="41:50">
      <c r="AO21" s="231" t="s">
        <v>76</v>
      </c>
      <c r="AP21" s="231"/>
      <c r="AQ21" s="231" t="s">
        <v>76</v>
      </c>
      <c r="AR21" s="232">
        <v>10.854991493853591</v>
      </c>
      <c r="AS21" s="232">
        <v>-1.6282487240780388</v>
      </c>
      <c r="AT21" s="232">
        <v>-2.2181336385907722</v>
      </c>
      <c r="AU21" s="232">
        <v>7.8498165088557004</v>
      </c>
      <c r="AV21" s="232">
        <v>14.858425640040481</v>
      </c>
      <c r="AW21" s="232">
        <v>11.162914920240983</v>
      </c>
    </row>
    <row r="22" spans="41:50">
      <c r="AO22" s="231" t="s">
        <v>65</v>
      </c>
      <c r="AP22" s="231"/>
      <c r="AQ22" s="231" t="s">
        <v>65</v>
      </c>
      <c r="AR22" s="232">
        <v>16.438867669137839</v>
      </c>
      <c r="AS22" s="232">
        <v>0</v>
      </c>
      <c r="AT22" s="232">
        <v>0</v>
      </c>
      <c r="AU22" s="232">
        <v>0</v>
      </c>
      <c r="AV22" s="232">
        <v>16.438867669137839</v>
      </c>
      <c r="AW22" s="232">
        <v>11.083068363105488</v>
      </c>
    </row>
    <row r="23" spans="41:50">
      <c r="AO23" s="233" t="s">
        <v>520</v>
      </c>
      <c r="AP23" s="233"/>
      <c r="AQ23" s="233" t="s">
        <v>520</v>
      </c>
      <c r="AR23" s="234">
        <v>27.605607515653375</v>
      </c>
      <c r="AS23" s="234">
        <v>-10.686661447634672</v>
      </c>
      <c r="AT23" s="234">
        <v>-1.2399525198553176</v>
      </c>
      <c r="AU23" s="234">
        <v>1.4424127374355848</v>
      </c>
      <c r="AV23" s="234">
        <v>17.12140636689627</v>
      </c>
      <c r="AW23" s="234">
        <v>12.569937404517301</v>
      </c>
    </row>
    <row r="24" spans="41:50">
      <c r="AO24" s="231" t="s">
        <v>46</v>
      </c>
      <c r="AP24" s="231"/>
      <c r="AQ24" s="231" t="s">
        <v>46</v>
      </c>
      <c r="AR24" s="232">
        <v>18.020218288871359</v>
      </c>
      <c r="AS24" s="232">
        <v>0</v>
      </c>
      <c r="AT24" s="232">
        <v>0</v>
      </c>
      <c r="AU24" s="232">
        <v>0</v>
      </c>
      <c r="AV24" s="232">
        <v>18.020218288871359</v>
      </c>
      <c r="AW24" s="232">
        <v>11.599231510548798</v>
      </c>
    </row>
    <row r="25" spans="41:50">
      <c r="AO25" s="231" t="s">
        <v>26</v>
      </c>
      <c r="AP25" s="231"/>
      <c r="AQ25" s="231" t="s">
        <v>26</v>
      </c>
      <c r="AR25" s="232">
        <v>48.223148828475793</v>
      </c>
      <c r="AS25" s="232">
        <v>-27.335299480229679</v>
      </c>
      <c r="AT25" s="232">
        <v>0</v>
      </c>
      <c r="AU25" s="232">
        <v>0</v>
      </c>
      <c r="AV25" s="232">
        <v>20.88785615152257</v>
      </c>
      <c r="AW25" s="232">
        <v>15.731012262862331</v>
      </c>
    </row>
    <row r="26" spans="41:50">
      <c r="AO26" s="231" t="s">
        <v>68</v>
      </c>
      <c r="AP26" s="231" t="s">
        <v>521</v>
      </c>
      <c r="AQ26" s="231" t="s">
        <v>68</v>
      </c>
      <c r="AR26" s="232">
        <v>50.272405936190218</v>
      </c>
      <c r="AS26" s="232">
        <v>-28.569440446664196</v>
      </c>
      <c r="AT26" s="232">
        <v>0</v>
      </c>
      <c r="AU26" s="232">
        <v>0</v>
      </c>
      <c r="AV26" s="232">
        <v>21.702965489526019</v>
      </c>
      <c r="AW26" s="232">
        <v>15.261471251814273</v>
      </c>
    </row>
    <row r="27" spans="41:50">
      <c r="AO27" s="231" t="s">
        <v>53</v>
      </c>
      <c r="AP27" s="231" t="s">
        <v>522</v>
      </c>
      <c r="AQ27" s="231" t="s">
        <v>53</v>
      </c>
      <c r="AR27" s="232">
        <v>13.912080072873088</v>
      </c>
      <c r="AS27" s="232">
        <v>0</v>
      </c>
      <c r="AT27" s="232">
        <v>-5.7575612207218736</v>
      </c>
      <c r="AU27" s="232">
        <v>14.978118362297655</v>
      </c>
      <c r="AV27" s="232">
        <v>23.132637214448621</v>
      </c>
      <c r="AW27" s="232">
        <v>16.762928053040202</v>
      </c>
    </row>
    <row r="28" spans="41:50">
      <c r="AO28" s="231" t="s">
        <v>73</v>
      </c>
      <c r="AP28" s="231"/>
      <c r="AQ28" s="231" t="s">
        <v>73</v>
      </c>
      <c r="AR28" s="232">
        <v>55.849122150959246</v>
      </c>
      <c r="AS28" s="232">
        <v>-32.308719759103084</v>
      </c>
      <c r="AT28" s="232">
        <v>0</v>
      </c>
      <c r="AU28" s="232">
        <v>0</v>
      </c>
      <c r="AV28" s="232">
        <v>23.540398143353233</v>
      </c>
      <c r="AW28" s="232">
        <v>19.880037765430199</v>
      </c>
      <c r="AX28" s="221"/>
    </row>
    <row r="29" spans="41:50">
      <c r="AO29" s="231" t="s">
        <v>70</v>
      </c>
      <c r="AP29" s="231"/>
      <c r="AQ29" s="231" t="s">
        <v>70</v>
      </c>
      <c r="AR29" s="232">
        <v>60.287756942024103</v>
      </c>
      <c r="AS29" s="232">
        <v>-33.881719401417548</v>
      </c>
      <c r="AT29" s="232">
        <v>-2.2177048485713566</v>
      </c>
      <c r="AU29" s="232">
        <v>0</v>
      </c>
      <c r="AV29" s="232">
        <v>24.18833307849517</v>
      </c>
      <c r="AW29" s="232">
        <v>16.890952401912187</v>
      </c>
    </row>
    <row r="30" spans="41:50">
      <c r="AO30" s="231" t="s">
        <v>82</v>
      </c>
      <c r="AP30" s="231"/>
      <c r="AQ30" s="231" t="s">
        <v>82</v>
      </c>
      <c r="AR30" s="232">
        <v>8.3914374108053007</v>
      </c>
      <c r="AS30" s="232">
        <v>-4.1957187563710496</v>
      </c>
      <c r="AT30" s="232">
        <v>0</v>
      </c>
      <c r="AU30" s="232">
        <v>23.816512538226299</v>
      </c>
      <c r="AV30" s="232">
        <v>28.012242609582046</v>
      </c>
      <c r="AW30" s="232">
        <v>16.901529987688573</v>
      </c>
    </row>
    <row r="31" spans="41:50">
      <c r="AO31" s="231" t="s">
        <v>86</v>
      </c>
      <c r="AP31" s="231" t="s">
        <v>523</v>
      </c>
      <c r="AQ31" s="231" t="s">
        <v>86</v>
      </c>
      <c r="AR31" s="232">
        <v>67.26781899348758</v>
      </c>
      <c r="AS31" s="232">
        <v>-34.357038550923782</v>
      </c>
      <c r="AT31" s="232">
        <v>-3.4264966237014498</v>
      </c>
      <c r="AU31" s="232">
        <v>0</v>
      </c>
      <c r="AV31" s="232">
        <v>29.48428085290913</v>
      </c>
      <c r="AW31" s="232">
        <v>23.600108913583352</v>
      </c>
    </row>
    <row r="32" spans="41:50">
      <c r="AO32" s="231" t="s">
        <v>397</v>
      </c>
      <c r="AP32" s="231" t="s">
        <v>524</v>
      </c>
      <c r="AQ32" s="231" t="s">
        <v>41</v>
      </c>
      <c r="AR32" s="232">
        <v>38.983031529612269</v>
      </c>
      <c r="AS32" s="232">
        <v>0</v>
      </c>
      <c r="AT32" s="232">
        <v>-6.6307356199403502</v>
      </c>
      <c r="AU32" s="232">
        <v>-1.1930123561994035</v>
      </c>
      <c r="AV32" s="232">
        <v>31.159275671069441</v>
      </c>
      <c r="AW32" s="232">
        <v>22.18821934360804</v>
      </c>
    </row>
    <row r="33" spans="1:50">
      <c r="A33" s="425"/>
      <c r="B33" s="425"/>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235"/>
      <c r="AO33" s="232" t="s">
        <v>398</v>
      </c>
      <c r="AP33" s="236" t="s">
        <v>525</v>
      </c>
      <c r="AQ33" s="232" t="s">
        <v>89</v>
      </c>
      <c r="AR33" s="232">
        <v>42.176814011676399</v>
      </c>
      <c r="AS33" s="232">
        <v>0</v>
      </c>
      <c r="AT33" s="232">
        <v>-2.5020850708924121</v>
      </c>
      <c r="AU33" s="232">
        <v>0</v>
      </c>
      <c r="AV33" s="232">
        <v>39.674728940783986</v>
      </c>
      <c r="AW33" s="232">
        <v>28.717235875796234</v>
      </c>
    </row>
    <row r="34" spans="1:50">
      <c r="A34" s="425"/>
      <c r="B34" s="425"/>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423"/>
      <c r="AM34" s="235"/>
      <c r="AO34" s="231" t="s">
        <v>74</v>
      </c>
      <c r="AP34" s="231"/>
      <c r="AQ34" s="231" t="s">
        <v>74</v>
      </c>
      <c r="AR34" s="232">
        <v>55.202535200280821</v>
      </c>
      <c r="AS34" s="232">
        <v>-14.775943094504466</v>
      </c>
      <c r="AT34" s="232">
        <v>0</v>
      </c>
      <c r="AU34" s="232">
        <v>0</v>
      </c>
      <c r="AV34" s="232">
        <v>40.42659425094584</v>
      </c>
      <c r="AW34" s="232">
        <v>28.967547938125957</v>
      </c>
    </row>
    <row r="35" spans="1:50">
      <c r="A35" s="425"/>
      <c r="B35" s="425"/>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235"/>
      <c r="AO35" s="231" t="s">
        <v>64</v>
      </c>
      <c r="AP35" s="231"/>
      <c r="AQ35" s="231" t="s">
        <v>64</v>
      </c>
      <c r="AR35" s="232">
        <v>53.502661280748676</v>
      </c>
      <c r="AS35" s="232">
        <v>-11.948070117812344</v>
      </c>
      <c r="AT35" s="232">
        <v>0</v>
      </c>
      <c r="AU35" s="232">
        <v>0</v>
      </c>
      <c r="AV35" s="232">
        <v>41.554590240268794</v>
      </c>
      <c r="AW35" s="232">
        <v>27.396659243005566</v>
      </c>
    </row>
    <row r="36" spans="1:50">
      <c r="A36" s="425"/>
      <c r="B36" s="425"/>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235"/>
      <c r="AO36" s="231" t="s">
        <v>88</v>
      </c>
      <c r="AP36" s="231" t="s">
        <v>526</v>
      </c>
      <c r="AQ36" s="231" t="s">
        <v>88</v>
      </c>
      <c r="AR36" s="232">
        <v>52.988505318691395</v>
      </c>
      <c r="AS36" s="232">
        <v>-7.2604426986266022</v>
      </c>
      <c r="AT36" s="232">
        <v>0</v>
      </c>
      <c r="AU36" s="232">
        <v>-0.73664019267712277</v>
      </c>
      <c r="AV36" s="232">
        <v>44.99142414771913</v>
      </c>
      <c r="AW36" s="232">
        <v>33.798128001366777</v>
      </c>
    </row>
    <row r="37" spans="1:50">
      <c r="A37" s="103" t="s">
        <v>498</v>
      </c>
    </row>
    <row r="39" spans="1:50">
      <c r="A39" t="s">
        <v>619</v>
      </c>
    </row>
    <row r="40" spans="1:50">
      <c r="A40" s="100" t="s">
        <v>620</v>
      </c>
    </row>
    <row r="41" spans="1:50">
      <c r="A41" s="237"/>
    </row>
    <row r="42" spans="1:50">
      <c r="A42" s="183" t="s">
        <v>611</v>
      </c>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P42" s="238"/>
      <c r="AQ42" s="424"/>
      <c r="AR42" s="424"/>
      <c r="AS42" s="424"/>
      <c r="AT42" s="424"/>
      <c r="AU42" s="424"/>
      <c r="AV42" s="424"/>
      <c r="AW42" s="424"/>
      <c r="AX42" s="239"/>
    </row>
  </sheetData>
  <mergeCells count="78">
    <mergeCell ref="A3:AI3"/>
    <mergeCell ref="AO3:AW3"/>
    <mergeCell ref="A4:AI4"/>
    <mergeCell ref="A33:B34"/>
    <mergeCell ref="C33:C34"/>
    <mergeCell ref="D33:D34"/>
    <mergeCell ref="E33:E34"/>
    <mergeCell ref="F33:F34"/>
    <mergeCell ref="G33:G34"/>
    <mergeCell ref="H33:H34"/>
    <mergeCell ref="T33:T34"/>
    <mergeCell ref="I33:I34"/>
    <mergeCell ref="J33:J34"/>
    <mergeCell ref="K33:K34"/>
    <mergeCell ref="L33:L34"/>
    <mergeCell ref="M33:M34"/>
    <mergeCell ref="N33:N34"/>
    <mergeCell ref="AK33:AK34"/>
    <mergeCell ref="AL33:AL34"/>
    <mergeCell ref="AA33:AA34"/>
    <mergeCell ref="AB33:AB34"/>
    <mergeCell ref="AC33:AC34"/>
    <mergeCell ref="AD33:AD34"/>
    <mergeCell ref="AE33:AE34"/>
    <mergeCell ref="AF33:AF34"/>
    <mergeCell ref="G35:G36"/>
    <mergeCell ref="AG33:AG34"/>
    <mergeCell ref="AH33:AH34"/>
    <mergeCell ref="AI33:AI34"/>
    <mergeCell ref="AJ33:AJ34"/>
    <mergeCell ref="U33:U34"/>
    <mergeCell ref="V33:V34"/>
    <mergeCell ref="W33:W34"/>
    <mergeCell ref="X33:X34"/>
    <mergeCell ref="Y33:Y34"/>
    <mergeCell ref="Z33:Z34"/>
    <mergeCell ref="O33:O34"/>
    <mergeCell ref="P33:P34"/>
    <mergeCell ref="Q33:Q34"/>
    <mergeCell ref="R33:R34"/>
    <mergeCell ref="S33:S34"/>
    <mergeCell ref="A35:B36"/>
    <mergeCell ref="C35:C36"/>
    <mergeCell ref="D35:D36"/>
    <mergeCell ref="E35:E36"/>
    <mergeCell ref="F35:F36"/>
    <mergeCell ref="S35:S36"/>
    <mergeCell ref="H35:H36"/>
    <mergeCell ref="I35:I36"/>
    <mergeCell ref="J35:J36"/>
    <mergeCell ref="K35:K36"/>
    <mergeCell ref="L35:L36"/>
    <mergeCell ref="M35:M36"/>
    <mergeCell ref="N35:N36"/>
    <mergeCell ref="O35:O36"/>
    <mergeCell ref="P35:P36"/>
    <mergeCell ref="Q35:Q36"/>
    <mergeCell ref="R35:R36"/>
    <mergeCell ref="AE35:AE36"/>
    <mergeCell ref="T35:T36"/>
    <mergeCell ref="U35:U36"/>
    <mergeCell ref="V35:V36"/>
    <mergeCell ref="W35:W36"/>
    <mergeCell ref="X35:X36"/>
    <mergeCell ref="Y35:Y36"/>
    <mergeCell ref="Z35:Z36"/>
    <mergeCell ref="AA35:AA36"/>
    <mergeCell ref="AB35:AB36"/>
    <mergeCell ref="AC35:AC36"/>
    <mergeCell ref="AD35:AD36"/>
    <mergeCell ref="AL35:AL36"/>
    <mergeCell ref="AQ42:AW42"/>
    <mergeCell ref="AF35:AF36"/>
    <mergeCell ref="AG35:AG36"/>
    <mergeCell ref="AH35:AH36"/>
    <mergeCell ref="AI35:AI36"/>
    <mergeCell ref="AJ35:AJ36"/>
    <mergeCell ref="AK35:AK36"/>
  </mergeCells>
  <pageMargins left="0.75" right="0.75" top="1" bottom="1" header="0.5" footer="0.5"/>
  <pageSetup paperSize="9" scale="8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2"/>
  <sheetViews>
    <sheetView showGridLines="0" zoomScaleNormal="100" workbookViewId="0"/>
  </sheetViews>
  <sheetFormatPr baseColWidth="10" defaultColWidth="9.140625" defaultRowHeight="12.75"/>
  <cols>
    <col min="1" max="2" width="9.140625" style="222"/>
    <col min="3" max="38" width="2.7109375" style="222" customWidth="1"/>
    <col min="39" max="39" width="5.85546875" style="222" customWidth="1"/>
    <col min="40" max="40" width="9.140625" style="222"/>
    <col min="41" max="41" width="16.7109375" style="222" customWidth="1"/>
    <col min="42" max="42" width="9.140625" style="222"/>
    <col min="43" max="43" width="2.85546875" style="222" hidden="1" customWidth="1"/>
    <col min="44" max="44" width="12" style="222" customWidth="1"/>
    <col min="45" max="45" width="14.85546875" style="222" customWidth="1"/>
    <col min="46" max="48" width="12" style="222" customWidth="1"/>
    <col min="49" max="49" width="17.7109375" style="222" customWidth="1"/>
    <col min="50" max="50" width="2" style="222" customWidth="1"/>
    <col min="51" max="258" width="9.140625" style="222"/>
    <col min="259" max="294" width="2.7109375" style="222" customWidth="1"/>
    <col min="295" max="295" width="5.85546875" style="222" customWidth="1"/>
    <col min="296" max="296" width="9.140625" style="222"/>
    <col min="297" max="297" width="16.7109375" style="222" customWidth="1"/>
    <col min="298" max="298" width="9.140625" style="222"/>
    <col min="299" max="299" width="0" style="222" hidden="1" customWidth="1"/>
    <col min="300" max="300" width="12" style="222" customWidth="1"/>
    <col min="301" max="301" width="14.85546875" style="222" customWidth="1"/>
    <col min="302" max="304" width="12" style="222" customWidth="1"/>
    <col min="305" max="305" width="17.7109375" style="222" customWidth="1"/>
    <col min="306" max="306" width="2" style="222" customWidth="1"/>
    <col min="307" max="514" width="9.140625" style="222"/>
    <col min="515" max="550" width="2.7109375" style="222" customWidth="1"/>
    <col min="551" max="551" width="5.85546875" style="222" customWidth="1"/>
    <col min="552" max="552" width="9.140625" style="222"/>
    <col min="553" max="553" width="16.7109375" style="222" customWidth="1"/>
    <col min="554" max="554" width="9.140625" style="222"/>
    <col min="555" max="555" width="0" style="222" hidden="1" customWidth="1"/>
    <col min="556" max="556" width="12" style="222" customWidth="1"/>
    <col min="557" max="557" width="14.85546875" style="222" customWidth="1"/>
    <col min="558" max="560" width="12" style="222" customWidth="1"/>
    <col min="561" max="561" width="17.7109375" style="222" customWidth="1"/>
    <col min="562" max="562" width="2" style="222" customWidth="1"/>
    <col min="563" max="770" width="9.140625" style="222"/>
    <col min="771" max="806" width="2.7109375" style="222" customWidth="1"/>
    <col min="807" max="807" width="5.85546875" style="222" customWidth="1"/>
    <col min="808" max="808" width="9.140625" style="222"/>
    <col min="809" max="809" width="16.7109375" style="222" customWidth="1"/>
    <col min="810" max="810" width="9.140625" style="222"/>
    <col min="811" max="811" width="0" style="222" hidden="1" customWidth="1"/>
    <col min="812" max="812" width="12" style="222" customWidth="1"/>
    <col min="813" max="813" width="14.85546875" style="222" customWidth="1"/>
    <col min="814" max="816" width="12" style="222" customWidth="1"/>
    <col min="817" max="817" width="17.7109375" style="222" customWidth="1"/>
    <col min="818" max="818" width="2" style="222" customWidth="1"/>
    <col min="819" max="1026" width="9.140625" style="222"/>
    <col min="1027" max="1062" width="2.7109375" style="222" customWidth="1"/>
    <col min="1063" max="1063" width="5.85546875" style="222" customWidth="1"/>
    <col min="1064" max="1064" width="9.140625" style="222"/>
    <col min="1065" max="1065" width="16.7109375" style="222" customWidth="1"/>
    <col min="1066" max="1066" width="9.140625" style="222"/>
    <col min="1067" max="1067" width="0" style="222" hidden="1" customWidth="1"/>
    <col min="1068" max="1068" width="12" style="222" customWidth="1"/>
    <col min="1069" max="1069" width="14.85546875" style="222" customWidth="1"/>
    <col min="1070" max="1072" width="12" style="222" customWidth="1"/>
    <col min="1073" max="1073" width="17.7109375" style="222" customWidth="1"/>
    <col min="1074" max="1074" width="2" style="222" customWidth="1"/>
    <col min="1075" max="1282" width="9.140625" style="222"/>
    <col min="1283" max="1318" width="2.7109375" style="222" customWidth="1"/>
    <col min="1319" max="1319" width="5.85546875" style="222" customWidth="1"/>
    <col min="1320" max="1320" width="9.140625" style="222"/>
    <col min="1321" max="1321" width="16.7109375" style="222" customWidth="1"/>
    <col min="1322" max="1322" width="9.140625" style="222"/>
    <col min="1323" max="1323" width="0" style="222" hidden="1" customWidth="1"/>
    <col min="1324" max="1324" width="12" style="222" customWidth="1"/>
    <col min="1325" max="1325" width="14.85546875" style="222" customWidth="1"/>
    <col min="1326" max="1328" width="12" style="222" customWidth="1"/>
    <col min="1329" max="1329" width="17.7109375" style="222" customWidth="1"/>
    <col min="1330" max="1330" width="2" style="222" customWidth="1"/>
    <col min="1331" max="1538" width="9.140625" style="222"/>
    <col min="1539" max="1574" width="2.7109375" style="222" customWidth="1"/>
    <col min="1575" max="1575" width="5.85546875" style="222" customWidth="1"/>
    <col min="1576" max="1576" width="9.140625" style="222"/>
    <col min="1577" max="1577" width="16.7109375" style="222" customWidth="1"/>
    <col min="1578" max="1578" width="9.140625" style="222"/>
    <col min="1579" max="1579" width="0" style="222" hidden="1" customWidth="1"/>
    <col min="1580" max="1580" width="12" style="222" customWidth="1"/>
    <col min="1581" max="1581" width="14.85546875" style="222" customWidth="1"/>
    <col min="1582" max="1584" width="12" style="222" customWidth="1"/>
    <col min="1585" max="1585" width="17.7109375" style="222" customWidth="1"/>
    <col min="1586" max="1586" width="2" style="222" customWidth="1"/>
    <col min="1587" max="1794" width="9.140625" style="222"/>
    <col min="1795" max="1830" width="2.7109375" style="222" customWidth="1"/>
    <col min="1831" max="1831" width="5.85546875" style="222" customWidth="1"/>
    <col min="1832" max="1832" width="9.140625" style="222"/>
    <col min="1833" max="1833" width="16.7109375" style="222" customWidth="1"/>
    <col min="1834" max="1834" width="9.140625" style="222"/>
    <col min="1835" max="1835" width="0" style="222" hidden="1" customWidth="1"/>
    <col min="1836" max="1836" width="12" style="222" customWidth="1"/>
    <col min="1837" max="1837" width="14.85546875" style="222" customWidth="1"/>
    <col min="1838" max="1840" width="12" style="222" customWidth="1"/>
    <col min="1841" max="1841" width="17.7109375" style="222" customWidth="1"/>
    <col min="1842" max="1842" width="2" style="222" customWidth="1"/>
    <col min="1843" max="2050" width="9.140625" style="222"/>
    <col min="2051" max="2086" width="2.7109375" style="222" customWidth="1"/>
    <col min="2087" max="2087" width="5.85546875" style="222" customWidth="1"/>
    <col min="2088" max="2088" width="9.140625" style="222"/>
    <col min="2089" max="2089" width="16.7109375" style="222" customWidth="1"/>
    <col min="2090" max="2090" width="9.140625" style="222"/>
    <col min="2091" max="2091" width="0" style="222" hidden="1" customWidth="1"/>
    <col min="2092" max="2092" width="12" style="222" customWidth="1"/>
    <col min="2093" max="2093" width="14.85546875" style="222" customWidth="1"/>
    <col min="2094" max="2096" width="12" style="222" customWidth="1"/>
    <col min="2097" max="2097" width="17.7109375" style="222" customWidth="1"/>
    <col min="2098" max="2098" width="2" style="222" customWidth="1"/>
    <col min="2099" max="2306" width="9.140625" style="222"/>
    <col min="2307" max="2342" width="2.7109375" style="222" customWidth="1"/>
    <col min="2343" max="2343" width="5.85546875" style="222" customWidth="1"/>
    <col min="2344" max="2344" width="9.140625" style="222"/>
    <col min="2345" max="2345" width="16.7109375" style="222" customWidth="1"/>
    <col min="2346" max="2346" width="9.140625" style="222"/>
    <col min="2347" max="2347" width="0" style="222" hidden="1" customWidth="1"/>
    <col min="2348" max="2348" width="12" style="222" customWidth="1"/>
    <col min="2349" max="2349" width="14.85546875" style="222" customWidth="1"/>
    <col min="2350" max="2352" width="12" style="222" customWidth="1"/>
    <col min="2353" max="2353" width="17.7109375" style="222" customWidth="1"/>
    <col min="2354" max="2354" width="2" style="222" customWidth="1"/>
    <col min="2355" max="2562" width="9.140625" style="222"/>
    <col min="2563" max="2598" width="2.7109375" style="222" customWidth="1"/>
    <col min="2599" max="2599" width="5.85546875" style="222" customWidth="1"/>
    <col min="2600" max="2600" width="9.140625" style="222"/>
    <col min="2601" max="2601" width="16.7109375" style="222" customWidth="1"/>
    <col min="2602" max="2602" width="9.140625" style="222"/>
    <col min="2603" max="2603" width="0" style="222" hidden="1" customWidth="1"/>
    <col min="2604" max="2604" width="12" style="222" customWidth="1"/>
    <col min="2605" max="2605" width="14.85546875" style="222" customWidth="1"/>
    <col min="2606" max="2608" width="12" style="222" customWidth="1"/>
    <col min="2609" max="2609" width="17.7109375" style="222" customWidth="1"/>
    <col min="2610" max="2610" width="2" style="222" customWidth="1"/>
    <col min="2611" max="2818" width="9.140625" style="222"/>
    <col min="2819" max="2854" width="2.7109375" style="222" customWidth="1"/>
    <col min="2855" max="2855" width="5.85546875" style="222" customWidth="1"/>
    <col min="2856" max="2856" width="9.140625" style="222"/>
    <col min="2857" max="2857" width="16.7109375" style="222" customWidth="1"/>
    <col min="2858" max="2858" width="9.140625" style="222"/>
    <col min="2859" max="2859" width="0" style="222" hidden="1" customWidth="1"/>
    <col min="2860" max="2860" width="12" style="222" customWidth="1"/>
    <col min="2861" max="2861" width="14.85546875" style="222" customWidth="1"/>
    <col min="2862" max="2864" width="12" style="222" customWidth="1"/>
    <col min="2865" max="2865" width="17.7109375" style="222" customWidth="1"/>
    <col min="2866" max="2866" width="2" style="222" customWidth="1"/>
    <col min="2867" max="3074" width="9.140625" style="222"/>
    <col min="3075" max="3110" width="2.7109375" style="222" customWidth="1"/>
    <col min="3111" max="3111" width="5.85546875" style="222" customWidth="1"/>
    <col min="3112" max="3112" width="9.140625" style="222"/>
    <col min="3113" max="3113" width="16.7109375" style="222" customWidth="1"/>
    <col min="3114" max="3114" width="9.140625" style="222"/>
    <col min="3115" max="3115" width="0" style="222" hidden="1" customWidth="1"/>
    <col min="3116" max="3116" width="12" style="222" customWidth="1"/>
    <col min="3117" max="3117" width="14.85546875" style="222" customWidth="1"/>
    <col min="3118" max="3120" width="12" style="222" customWidth="1"/>
    <col min="3121" max="3121" width="17.7109375" style="222" customWidth="1"/>
    <col min="3122" max="3122" width="2" style="222" customWidth="1"/>
    <col min="3123" max="3330" width="9.140625" style="222"/>
    <col min="3331" max="3366" width="2.7109375" style="222" customWidth="1"/>
    <col min="3367" max="3367" width="5.85546875" style="222" customWidth="1"/>
    <col min="3368" max="3368" width="9.140625" style="222"/>
    <col min="3369" max="3369" width="16.7109375" style="222" customWidth="1"/>
    <col min="3370" max="3370" width="9.140625" style="222"/>
    <col min="3371" max="3371" width="0" style="222" hidden="1" customWidth="1"/>
    <col min="3372" max="3372" width="12" style="222" customWidth="1"/>
    <col min="3373" max="3373" width="14.85546875" style="222" customWidth="1"/>
    <col min="3374" max="3376" width="12" style="222" customWidth="1"/>
    <col min="3377" max="3377" width="17.7109375" style="222" customWidth="1"/>
    <col min="3378" max="3378" width="2" style="222" customWidth="1"/>
    <col min="3379" max="3586" width="9.140625" style="222"/>
    <col min="3587" max="3622" width="2.7109375" style="222" customWidth="1"/>
    <col min="3623" max="3623" width="5.85546875" style="222" customWidth="1"/>
    <col min="3624" max="3624" width="9.140625" style="222"/>
    <col min="3625" max="3625" width="16.7109375" style="222" customWidth="1"/>
    <col min="3626" max="3626" width="9.140625" style="222"/>
    <col min="3627" max="3627" width="0" style="222" hidden="1" customWidth="1"/>
    <col min="3628" max="3628" width="12" style="222" customWidth="1"/>
    <col min="3629" max="3629" width="14.85546875" style="222" customWidth="1"/>
    <col min="3630" max="3632" width="12" style="222" customWidth="1"/>
    <col min="3633" max="3633" width="17.7109375" style="222" customWidth="1"/>
    <col min="3634" max="3634" width="2" style="222" customWidth="1"/>
    <col min="3635" max="3842" width="9.140625" style="222"/>
    <col min="3843" max="3878" width="2.7109375" style="222" customWidth="1"/>
    <col min="3879" max="3879" width="5.85546875" style="222" customWidth="1"/>
    <col min="3880" max="3880" width="9.140625" style="222"/>
    <col min="3881" max="3881" width="16.7109375" style="222" customWidth="1"/>
    <col min="3882" max="3882" width="9.140625" style="222"/>
    <col min="3883" max="3883" width="0" style="222" hidden="1" customWidth="1"/>
    <col min="3884" max="3884" width="12" style="222" customWidth="1"/>
    <col min="3885" max="3885" width="14.85546875" style="222" customWidth="1"/>
    <col min="3886" max="3888" width="12" style="222" customWidth="1"/>
    <col min="3889" max="3889" width="17.7109375" style="222" customWidth="1"/>
    <col min="3890" max="3890" width="2" style="222" customWidth="1"/>
    <col min="3891" max="4098" width="9.140625" style="222"/>
    <col min="4099" max="4134" width="2.7109375" style="222" customWidth="1"/>
    <col min="4135" max="4135" width="5.85546875" style="222" customWidth="1"/>
    <col min="4136" max="4136" width="9.140625" style="222"/>
    <col min="4137" max="4137" width="16.7109375" style="222" customWidth="1"/>
    <col min="4138" max="4138" width="9.140625" style="222"/>
    <col min="4139" max="4139" width="0" style="222" hidden="1" customWidth="1"/>
    <col min="4140" max="4140" width="12" style="222" customWidth="1"/>
    <col min="4141" max="4141" width="14.85546875" style="222" customWidth="1"/>
    <col min="4142" max="4144" width="12" style="222" customWidth="1"/>
    <col min="4145" max="4145" width="17.7109375" style="222" customWidth="1"/>
    <col min="4146" max="4146" width="2" style="222" customWidth="1"/>
    <col min="4147" max="4354" width="9.140625" style="222"/>
    <col min="4355" max="4390" width="2.7109375" style="222" customWidth="1"/>
    <col min="4391" max="4391" width="5.85546875" style="222" customWidth="1"/>
    <col min="4392" max="4392" width="9.140625" style="222"/>
    <col min="4393" max="4393" width="16.7109375" style="222" customWidth="1"/>
    <col min="4394" max="4394" width="9.140625" style="222"/>
    <col min="4395" max="4395" width="0" style="222" hidden="1" customWidth="1"/>
    <col min="4396" max="4396" width="12" style="222" customWidth="1"/>
    <col min="4397" max="4397" width="14.85546875" style="222" customWidth="1"/>
    <col min="4398" max="4400" width="12" style="222" customWidth="1"/>
    <col min="4401" max="4401" width="17.7109375" style="222" customWidth="1"/>
    <col min="4402" max="4402" width="2" style="222" customWidth="1"/>
    <col min="4403" max="4610" width="9.140625" style="222"/>
    <col min="4611" max="4646" width="2.7109375" style="222" customWidth="1"/>
    <col min="4647" max="4647" width="5.85546875" style="222" customWidth="1"/>
    <col min="4648" max="4648" width="9.140625" style="222"/>
    <col min="4649" max="4649" width="16.7109375" style="222" customWidth="1"/>
    <col min="4650" max="4650" width="9.140625" style="222"/>
    <col min="4651" max="4651" width="0" style="222" hidden="1" customWidth="1"/>
    <col min="4652" max="4652" width="12" style="222" customWidth="1"/>
    <col min="4653" max="4653" width="14.85546875" style="222" customWidth="1"/>
    <col min="4654" max="4656" width="12" style="222" customWidth="1"/>
    <col min="4657" max="4657" width="17.7109375" style="222" customWidth="1"/>
    <col min="4658" max="4658" width="2" style="222" customWidth="1"/>
    <col min="4659" max="4866" width="9.140625" style="222"/>
    <col min="4867" max="4902" width="2.7109375" style="222" customWidth="1"/>
    <col min="4903" max="4903" width="5.85546875" style="222" customWidth="1"/>
    <col min="4904" max="4904" width="9.140625" style="222"/>
    <col min="4905" max="4905" width="16.7109375" style="222" customWidth="1"/>
    <col min="4906" max="4906" width="9.140625" style="222"/>
    <col min="4907" max="4907" width="0" style="222" hidden="1" customWidth="1"/>
    <col min="4908" max="4908" width="12" style="222" customWidth="1"/>
    <col min="4909" max="4909" width="14.85546875" style="222" customWidth="1"/>
    <col min="4910" max="4912" width="12" style="222" customWidth="1"/>
    <col min="4913" max="4913" width="17.7109375" style="222" customWidth="1"/>
    <col min="4914" max="4914" width="2" style="222" customWidth="1"/>
    <col min="4915" max="5122" width="9.140625" style="222"/>
    <col min="5123" max="5158" width="2.7109375" style="222" customWidth="1"/>
    <col min="5159" max="5159" width="5.85546875" style="222" customWidth="1"/>
    <col min="5160" max="5160" width="9.140625" style="222"/>
    <col min="5161" max="5161" width="16.7109375" style="222" customWidth="1"/>
    <col min="5162" max="5162" width="9.140625" style="222"/>
    <col min="5163" max="5163" width="0" style="222" hidden="1" customWidth="1"/>
    <col min="5164" max="5164" width="12" style="222" customWidth="1"/>
    <col min="5165" max="5165" width="14.85546875" style="222" customWidth="1"/>
    <col min="5166" max="5168" width="12" style="222" customWidth="1"/>
    <col min="5169" max="5169" width="17.7109375" style="222" customWidth="1"/>
    <col min="5170" max="5170" width="2" style="222" customWidth="1"/>
    <col min="5171" max="5378" width="9.140625" style="222"/>
    <col min="5379" max="5414" width="2.7109375" style="222" customWidth="1"/>
    <col min="5415" max="5415" width="5.85546875" style="222" customWidth="1"/>
    <col min="5416" max="5416" width="9.140625" style="222"/>
    <col min="5417" max="5417" width="16.7109375" style="222" customWidth="1"/>
    <col min="5418" max="5418" width="9.140625" style="222"/>
    <col min="5419" max="5419" width="0" style="222" hidden="1" customWidth="1"/>
    <col min="5420" max="5420" width="12" style="222" customWidth="1"/>
    <col min="5421" max="5421" width="14.85546875" style="222" customWidth="1"/>
    <col min="5422" max="5424" width="12" style="222" customWidth="1"/>
    <col min="5425" max="5425" width="17.7109375" style="222" customWidth="1"/>
    <col min="5426" max="5426" width="2" style="222" customWidth="1"/>
    <col min="5427" max="5634" width="9.140625" style="222"/>
    <col min="5635" max="5670" width="2.7109375" style="222" customWidth="1"/>
    <col min="5671" max="5671" width="5.85546875" style="222" customWidth="1"/>
    <col min="5672" max="5672" width="9.140625" style="222"/>
    <col min="5673" max="5673" width="16.7109375" style="222" customWidth="1"/>
    <col min="5674" max="5674" width="9.140625" style="222"/>
    <col min="5675" max="5675" width="0" style="222" hidden="1" customWidth="1"/>
    <col min="5676" max="5676" width="12" style="222" customWidth="1"/>
    <col min="5677" max="5677" width="14.85546875" style="222" customWidth="1"/>
    <col min="5678" max="5680" width="12" style="222" customWidth="1"/>
    <col min="5681" max="5681" width="17.7109375" style="222" customWidth="1"/>
    <col min="5682" max="5682" width="2" style="222" customWidth="1"/>
    <col min="5683" max="5890" width="9.140625" style="222"/>
    <col min="5891" max="5926" width="2.7109375" style="222" customWidth="1"/>
    <col min="5927" max="5927" width="5.85546875" style="222" customWidth="1"/>
    <col min="5928" max="5928" width="9.140625" style="222"/>
    <col min="5929" max="5929" width="16.7109375" style="222" customWidth="1"/>
    <col min="5930" max="5930" width="9.140625" style="222"/>
    <col min="5931" max="5931" width="0" style="222" hidden="1" customWidth="1"/>
    <col min="5932" max="5932" width="12" style="222" customWidth="1"/>
    <col min="5933" max="5933" width="14.85546875" style="222" customWidth="1"/>
    <col min="5934" max="5936" width="12" style="222" customWidth="1"/>
    <col min="5937" max="5937" width="17.7109375" style="222" customWidth="1"/>
    <col min="5938" max="5938" width="2" style="222" customWidth="1"/>
    <col min="5939" max="6146" width="9.140625" style="222"/>
    <col min="6147" max="6182" width="2.7109375" style="222" customWidth="1"/>
    <col min="6183" max="6183" width="5.85546875" style="222" customWidth="1"/>
    <col min="6184" max="6184" width="9.140625" style="222"/>
    <col min="6185" max="6185" width="16.7109375" style="222" customWidth="1"/>
    <col min="6186" max="6186" width="9.140625" style="222"/>
    <col min="6187" max="6187" width="0" style="222" hidden="1" customWidth="1"/>
    <col min="6188" max="6188" width="12" style="222" customWidth="1"/>
    <col min="6189" max="6189" width="14.85546875" style="222" customWidth="1"/>
    <col min="6190" max="6192" width="12" style="222" customWidth="1"/>
    <col min="6193" max="6193" width="17.7109375" style="222" customWidth="1"/>
    <col min="6194" max="6194" width="2" style="222" customWidth="1"/>
    <col min="6195" max="6402" width="9.140625" style="222"/>
    <col min="6403" max="6438" width="2.7109375" style="222" customWidth="1"/>
    <col min="6439" max="6439" width="5.85546875" style="222" customWidth="1"/>
    <col min="6440" max="6440" width="9.140625" style="222"/>
    <col min="6441" max="6441" width="16.7109375" style="222" customWidth="1"/>
    <col min="6442" max="6442" width="9.140625" style="222"/>
    <col min="6443" max="6443" width="0" style="222" hidden="1" customWidth="1"/>
    <col min="6444" max="6444" width="12" style="222" customWidth="1"/>
    <col min="6445" max="6445" width="14.85546875" style="222" customWidth="1"/>
    <col min="6446" max="6448" width="12" style="222" customWidth="1"/>
    <col min="6449" max="6449" width="17.7109375" style="222" customWidth="1"/>
    <col min="6450" max="6450" width="2" style="222" customWidth="1"/>
    <col min="6451" max="6658" width="9.140625" style="222"/>
    <col min="6659" max="6694" width="2.7109375" style="222" customWidth="1"/>
    <col min="6695" max="6695" width="5.85546875" style="222" customWidth="1"/>
    <col min="6696" max="6696" width="9.140625" style="222"/>
    <col min="6697" max="6697" width="16.7109375" style="222" customWidth="1"/>
    <col min="6698" max="6698" width="9.140625" style="222"/>
    <col min="6699" max="6699" width="0" style="222" hidden="1" customWidth="1"/>
    <col min="6700" max="6700" width="12" style="222" customWidth="1"/>
    <col min="6701" max="6701" width="14.85546875" style="222" customWidth="1"/>
    <col min="6702" max="6704" width="12" style="222" customWidth="1"/>
    <col min="6705" max="6705" width="17.7109375" style="222" customWidth="1"/>
    <col min="6706" max="6706" width="2" style="222" customWidth="1"/>
    <col min="6707" max="6914" width="9.140625" style="222"/>
    <col min="6915" max="6950" width="2.7109375" style="222" customWidth="1"/>
    <col min="6951" max="6951" width="5.85546875" style="222" customWidth="1"/>
    <col min="6952" max="6952" width="9.140625" style="222"/>
    <col min="6953" max="6953" width="16.7109375" style="222" customWidth="1"/>
    <col min="6954" max="6954" width="9.140625" style="222"/>
    <col min="6955" max="6955" width="0" style="222" hidden="1" customWidth="1"/>
    <col min="6956" max="6956" width="12" style="222" customWidth="1"/>
    <col min="6957" max="6957" width="14.85546875" style="222" customWidth="1"/>
    <col min="6958" max="6960" width="12" style="222" customWidth="1"/>
    <col min="6961" max="6961" width="17.7109375" style="222" customWidth="1"/>
    <col min="6962" max="6962" width="2" style="222" customWidth="1"/>
    <col min="6963" max="7170" width="9.140625" style="222"/>
    <col min="7171" max="7206" width="2.7109375" style="222" customWidth="1"/>
    <col min="7207" max="7207" width="5.85546875" style="222" customWidth="1"/>
    <col min="7208" max="7208" width="9.140625" style="222"/>
    <col min="7209" max="7209" width="16.7109375" style="222" customWidth="1"/>
    <col min="7210" max="7210" width="9.140625" style="222"/>
    <col min="7211" max="7211" width="0" style="222" hidden="1" customWidth="1"/>
    <col min="7212" max="7212" width="12" style="222" customWidth="1"/>
    <col min="7213" max="7213" width="14.85546875" style="222" customWidth="1"/>
    <col min="7214" max="7216" width="12" style="222" customWidth="1"/>
    <col min="7217" max="7217" width="17.7109375" style="222" customWidth="1"/>
    <col min="7218" max="7218" width="2" style="222" customWidth="1"/>
    <col min="7219" max="7426" width="9.140625" style="222"/>
    <col min="7427" max="7462" width="2.7109375" style="222" customWidth="1"/>
    <col min="7463" max="7463" width="5.85546875" style="222" customWidth="1"/>
    <col min="7464" max="7464" width="9.140625" style="222"/>
    <col min="7465" max="7465" width="16.7109375" style="222" customWidth="1"/>
    <col min="7466" max="7466" width="9.140625" style="222"/>
    <col min="7467" max="7467" width="0" style="222" hidden="1" customWidth="1"/>
    <col min="7468" max="7468" width="12" style="222" customWidth="1"/>
    <col min="7469" max="7469" width="14.85546875" style="222" customWidth="1"/>
    <col min="7470" max="7472" width="12" style="222" customWidth="1"/>
    <col min="7473" max="7473" width="17.7109375" style="222" customWidth="1"/>
    <col min="7474" max="7474" width="2" style="222" customWidth="1"/>
    <col min="7475" max="7682" width="9.140625" style="222"/>
    <col min="7683" max="7718" width="2.7109375" style="222" customWidth="1"/>
    <col min="7719" max="7719" width="5.85546875" style="222" customWidth="1"/>
    <col min="7720" max="7720" width="9.140625" style="222"/>
    <col min="7721" max="7721" width="16.7109375" style="222" customWidth="1"/>
    <col min="7722" max="7722" width="9.140625" style="222"/>
    <col min="7723" max="7723" width="0" style="222" hidden="1" customWidth="1"/>
    <col min="7724" max="7724" width="12" style="222" customWidth="1"/>
    <col min="7725" max="7725" width="14.85546875" style="222" customWidth="1"/>
    <col min="7726" max="7728" width="12" style="222" customWidth="1"/>
    <col min="7729" max="7729" width="17.7109375" style="222" customWidth="1"/>
    <col min="7730" max="7730" width="2" style="222" customWidth="1"/>
    <col min="7731" max="7938" width="9.140625" style="222"/>
    <col min="7939" max="7974" width="2.7109375" style="222" customWidth="1"/>
    <col min="7975" max="7975" width="5.85546875" style="222" customWidth="1"/>
    <col min="7976" max="7976" width="9.140625" style="222"/>
    <col min="7977" max="7977" width="16.7109375" style="222" customWidth="1"/>
    <col min="7978" max="7978" width="9.140625" style="222"/>
    <col min="7979" max="7979" width="0" style="222" hidden="1" customWidth="1"/>
    <col min="7980" max="7980" width="12" style="222" customWidth="1"/>
    <col min="7981" max="7981" width="14.85546875" style="222" customWidth="1"/>
    <col min="7982" max="7984" width="12" style="222" customWidth="1"/>
    <col min="7985" max="7985" width="17.7109375" style="222" customWidth="1"/>
    <col min="7986" max="7986" width="2" style="222" customWidth="1"/>
    <col min="7987" max="8194" width="9.140625" style="222"/>
    <col min="8195" max="8230" width="2.7109375" style="222" customWidth="1"/>
    <col min="8231" max="8231" width="5.85546875" style="222" customWidth="1"/>
    <col min="8232" max="8232" width="9.140625" style="222"/>
    <col min="8233" max="8233" width="16.7109375" style="222" customWidth="1"/>
    <col min="8234" max="8234" width="9.140625" style="222"/>
    <col min="8235" max="8235" width="0" style="222" hidden="1" customWidth="1"/>
    <col min="8236" max="8236" width="12" style="222" customWidth="1"/>
    <col min="8237" max="8237" width="14.85546875" style="222" customWidth="1"/>
    <col min="8238" max="8240" width="12" style="222" customWidth="1"/>
    <col min="8241" max="8241" width="17.7109375" style="222" customWidth="1"/>
    <col min="8242" max="8242" width="2" style="222" customWidth="1"/>
    <col min="8243" max="8450" width="9.140625" style="222"/>
    <col min="8451" max="8486" width="2.7109375" style="222" customWidth="1"/>
    <col min="8487" max="8487" width="5.85546875" style="222" customWidth="1"/>
    <col min="8488" max="8488" width="9.140625" style="222"/>
    <col min="8489" max="8489" width="16.7109375" style="222" customWidth="1"/>
    <col min="8490" max="8490" width="9.140625" style="222"/>
    <col min="8491" max="8491" width="0" style="222" hidden="1" customWidth="1"/>
    <col min="8492" max="8492" width="12" style="222" customWidth="1"/>
    <col min="8493" max="8493" width="14.85546875" style="222" customWidth="1"/>
    <col min="8494" max="8496" width="12" style="222" customWidth="1"/>
    <col min="8497" max="8497" width="17.7109375" style="222" customWidth="1"/>
    <col min="8498" max="8498" width="2" style="222" customWidth="1"/>
    <col min="8499" max="8706" width="9.140625" style="222"/>
    <col min="8707" max="8742" width="2.7109375" style="222" customWidth="1"/>
    <col min="8743" max="8743" width="5.85546875" style="222" customWidth="1"/>
    <col min="8744" max="8744" width="9.140625" style="222"/>
    <col min="8745" max="8745" width="16.7109375" style="222" customWidth="1"/>
    <col min="8746" max="8746" width="9.140625" style="222"/>
    <col min="8747" max="8747" width="0" style="222" hidden="1" customWidth="1"/>
    <col min="8748" max="8748" width="12" style="222" customWidth="1"/>
    <col min="8749" max="8749" width="14.85546875" style="222" customWidth="1"/>
    <col min="8750" max="8752" width="12" style="222" customWidth="1"/>
    <col min="8753" max="8753" width="17.7109375" style="222" customWidth="1"/>
    <col min="8754" max="8754" width="2" style="222" customWidth="1"/>
    <col min="8755" max="8962" width="9.140625" style="222"/>
    <col min="8963" max="8998" width="2.7109375" style="222" customWidth="1"/>
    <col min="8999" max="8999" width="5.85546875" style="222" customWidth="1"/>
    <col min="9000" max="9000" width="9.140625" style="222"/>
    <col min="9001" max="9001" width="16.7109375" style="222" customWidth="1"/>
    <col min="9002" max="9002" width="9.140625" style="222"/>
    <col min="9003" max="9003" width="0" style="222" hidden="1" customWidth="1"/>
    <col min="9004" max="9004" width="12" style="222" customWidth="1"/>
    <col min="9005" max="9005" width="14.85546875" style="222" customWidth="1"/>
    <col min="9006" max="9008" width="12" style="222" customWidth="1"/>
    <col min="9009" max="9009" width="17.7109375" style="222" customWidth="1"/>
    <col min="9010" max="9010" width="2" style="222" customWidth="1"/>
    <col min="9011" max="9218" width="9.140625" style="222"/>
    <col min="9219" max="9254" width="2.7109375" style="222" customWidth="1"/>
    <col min="9255" max="9255" width="5.85546875" style="222" customWidth="1"/>
    <col min="9256" max="9256" width="9.140625" style="222"/>
    <col min="9257" max="9257" width="16.7109375" style="222" customWidth="1"/>
    <col min="9258" max="9258" width="9.140625" style="222"/>
    <col min="9259" max="9259" width="0" style="222" hidden="1" customWidth="1"/>
    <col min="9260" max="9260" width="12" style="222" customWidth="1"/>
    <col min="9261" max="9261" width="14.85546875" style="222" customWidth="1"/>
    <col min="9262" max="9264" width="12" style="222" customWidth="1"/>
    <col min="9265" max="9265" width="17.7109375" style="222" customWidth="1"/>
    <col min="9266" max="9266" width="2" style="222" customWidth="1"/>
    <col min="9267" max="9474" width="9.140625" style="222"/>
    <col min="9475" max="9510" width="2.7109375" style="222" customWidth="1"/>
    <col min="9511" max="9511" width="5.85546875" style="222" customWidth="1"/>
    <col min="9512" max="9512" width="9.140625" style="222"/>
    <col min="9513" max="9513" width="16.7109375" style="222" customWidth="1"/>
    <col min="9514" max="9514" width="9.140625" style="222"/>
    <col min="9515" max="9515" width="0" style="222" hidden="1" customWidth="1"/>
    <col min="9516" max="9516" width="12" style="222" customWidth="1"/>
    <col min="9517" max="9517" width="14.85546875" style="222" customWidth="1"/>
    <col min="9518" max="9520" width="12" style="222" customWidth="1"/>
    <col min="9521" max="9521" width="17.7109375" style="222" customWidth="1"/>
    <col min="9522" max="9522" width="2" style="222" customWidth="1"/>
    <col min="9523" max="9730" width="9.140625" style="222"/>
    <col min="9731" max="9766" width="2.7109375" style="222" customWidth="1"/>
    <col min="9767" max="9767" width="5.85546875" style="222" customWidth="1"/>
    <col min="9768" max="9768" width="9.140625" style="222"/>
    <col min="9769" max="9769" width="16.7109375" style="222" customWidth="1"/>
    <col min="9770" max="9770" width="9.140625" style="222"/>
    <col min="9771" max="9771" width="0" style="222" hidden="1" customWidth="1"/>
    <col min="9772" max="9772" width="12" style="222" customWidth="1"/>
    <col min="9773" max="9773" width="14.85546875" style="222" customWidth="1"/>
    <col min="9774" max="9776" width="12" style="222" customWidth="1"/>
    <col min="9777" max="9777" width="17.7109375" style="222" customWidth="1"/>
    <col min="9778" max="9778" width="2" style="222" customWidth="1"/>
    <col min="9779" max="9986" width="9.140625" style="222"/>
    <col min="9987" max="10022" width="2.7109375" style="222" customWidth="1"/>
    <col min="10023" max="10023" width="5.85546875" style="222" customWidth="1"/>
    <col min="10024" max="10024" width="9.140625" style="222"/>
    <col min="10025" max="10025" width="16.7109375" style="222" customWidth="1"/>
    <col min="10026" max="10026" width="9.140625" style="222"/>
    <col min="10027" max="10027" width="0" style="222" hidden="1" customWidth="1"/>
    <col min="10028" max="10028" width="12" style="222" customWidth="1"/>
    <col min="10029" max="10029" width="14.85546875" style="222" customWidth="1"/>
    <col min="10030" max="10032" width="12" style="222" customWidth="1"/>
    <col min="10033" max="10033" width="17.7109375" style="222" customWidth="1"/>
    <col min="10034" max="10034" width="2" style="222" customWidth="1"/>
    <col min="10035" max="10242" width="9.140625" style="222"/>
    <col min="10243" max="10278" width="2.7109375" style="222" customWidth="1"/>
    <col min="10279" max="10279" width="5.85546875" style="222" customWidth="1"/>
    <col min="10280" max="10280" width="9.140625" style="222"/>
    <col min="10281" max="10281" width="16.7109375" style="222" customWidth="1"/>
    <col min="10282" max="10282" width="9.140625" style="222"/>
    <col min="10283" max="10283" width="0" style="222" hidden="1" customWidth="1"/>
    <col min="10284" max="10284" width="12" style="222" customWidth="1"/>
    <col min="10285" max="10285" width="14.85546875" style="222" customWidth="1"/>
    <col min="10286" max="10288" width="12" style="222" customWidth="1"/>
    <col min="10289" max="10289" width="17.7109375" style="222" customWidth="1"/>
    <col min="10290" max="10290" width="2" style="222" customWidth="1"/>
    <col min="10291" max="10498" width="9.140625" style="222"/>
    <col min="10499" max="10534" width="2.7109375" style="222" customWidth="1"/>
    <col min="10535" max="10535" width="5.85546875" style="222" customWidth="1"/>
    <col min="10536" max="10536" width="9.140625" style="222"/>
    <col min="10537" max="10537" width="16.7109375" style="222" customWidth="1"/>
    <col min="10538" max="10538" width="9.140625" style="222"/>
    <col min="10539" max="10539" width="0" style="222" hidden="1" customWidth="1"/>
    <col min="10540" max="10540" width="12" style="222" customWidth="1"/>
    <col min="10541" max="10541" width="14.85546875" style="222" customWidth="1"/>
    <col min="10542" max="10544" width="12" style="222" customWidth="1"/>
    <col min="10545" max="10545" width="17.7109375" style="222" customWidth="1"/>
    <col min="10546" max="10546" width="2" style="222" customWidth="1"/>
    <col min="10547" max="10754" width="9.140625" style="222"/>
    <col min="10755" max="10790" width="2.7109375" style="222" customWidth="1"/>
    <col min="10791" max="10791" width="5.85546875" style="222" customWidth="1"/>
    <col min="10792" max="10792" width="9.140625" style="222"/>
    <col min="10793" max="10793" width="16.7109375" style="222" customWidth="1"/>
    <col min="10794" max="10794" width="9.140625" style="222"/>
    <col min="10795" max="10795" width="0" style="222" hidden="1" customWidth="1"/>
    <col min="10796" max="10796" width="12" style="222" customWidth="1"/>
    <col min="10797" max="10797" width="14.85546875" style="222" customWidth="1"/>
    <col min="10798" max="10800" width="12" style="222" customWidth="1"/>
    <col min="10801" max="10801" width="17.7109375" style="222" customWidth="1"/>
    <col min="10802" max="10802" width="2" style="222" customWidth="1"/>
    <col min="10803" max="11010" width="9.140625" style="222"/>
    <col min="11011" max="11046" width="2.7109375" style="222" customWidth="1"/>
    <col min="11047" max="11047" width="5.85546875" style="222" customWidth="1"/>
    <col min="11048" max="11048" width="9.140625" style="222"/>
    <col min="11049" max="11049" width="16.7109375" style="222" customWidth="1"/>
    <col min="11050" max="11050" width="9.140625" style="222"/>
    <col min="11051" max="11051" width="0" style="222" hidden="1" customWidth="1"/>
    <col min="11052" max="11052" width="12" style="222" customWidth="1"/>
    <col min="11053" max="11053" width="14.85546875" style="222" customWidth="1"/>
    <col min="11054" max="11056" width="12" style="222" customWidth="1"/>
    <col min="11057" max="11057" width="17.7109375" style="222" customWidth="1"/>
    <col min="11058" max="11058" width="2" style="222" customWidth="1"/>
    <col min="11059" max="11266" width="9.140625" style="222"/>
    <col min="11267" max="11302" width="2.7109375" style="222" customWidth="1"/>
    <col min="11303" max="11303" width="5.85546875" style="222" customWidth="1"/>
    <col min="11304" max="11304" width="9.140625" style="222"/>
    <col min="11305" max="11305" width="16.7109375" style="222" customWidth="1"/>
    <col min="11306" max="11306" width="9.140625" style="222"/>
    <col min="11307" max="11307" width="0" style="222" hidden="1" customWidth="1"/>
    <col min="11308" max="11308" width="12" style="222" customWidth="1"/>
    <col min="11309" max="11309" width="14.85546875" style="222" customWidth="1"/>
    <col min="11310" max="11312" width="12" style="222" customWidth="1"/>
    <col min="11313" max="11313" width="17.7109375" style="222" customWidth="1"/>
    <col min="11314" max="11314" width="2" style="222" customWidth="1"/>
    <col min="11315" max="11522" width="9.140625" style="222"/>
    <col min="11523" max="11558" width="2.7109375" style="222" customWidth="1"/>
    <col min="11559" max="11559" width="5.85546875" style="222" customWidth="1"/>
    <col min="11560" max="11560" width="9.140625" style="222"/>
    <col min="11561" max="11561" width="16.7109375" style="222" customWidth="1"/>
    <col min="11562" max="11562" width="9.140625" style="222"/>
    <col min="11563" max="11563" width="0" style="222" hidden="1" customWidth="1"/>
    <col min="11564" max="11564" width="12" style="222" customWidth="1"/>
    <col min="11565" max="11565" width="14.85546875" style="222" customWidth="1"/>
    <col min="11566" max="11568" width="12" style="222" customWidth="1"/>
    <col min="11569" max="11569" width="17.7109375" style="222" customWidth="1"/>
    <col min="11570" max="11570" width="2" style="222" customWidth="1"/>
    <col min="11571" max="11778" width="9.140625" style="222"/>
    <col min="11779" max="11814" width="2.7109375" style="222" customWidth="1"/>
    <col min="11815" max="11815" width="5.85546875" style="222" customWidth="1"/>
    <col min="11816" max="11816" width="9.140625" style="222"/>
    <col min="11817" max="11817" width="16.7109375" style="222" customWidth="1"/>
    <col min="11818" max="11818" width="9.140625" style="222"/>
    <col min="11819" max="11819" width="0" style="222" hidden="1" customWidth="1"/>
    <col min="11820" max="11820" width="12" style="222" customWidth="1"/>
    <col min="11821" max="11821" width="14.85546875" style="222" customWidth="1"/>
    <col min="11822" max="11824" width="12" style="222" customWidth="1"/>
    <col min="11825" max="11825" width="17.7109375" style="222" customWidth="1"/>
    <col min="11826" max="11826" width="2" style="222" customWidth="1"/>
    <col min="11827" max="12034" width="9.140625" style="222"/>
    <col min="12035" max="12070" width="2.7109375" style="222" customWidth="1"/>
    <col min="12071" max="12071" width="5.85546875" style="222" customWidth="1"/>
    <col min="12072" max="12072" width="9.140625" style="222"/>
    <col min="12073" max="12073" width="16.7109375" style="222" customWidth="1"/>
    <col min="12074" max="12074" width="9.140625" style="222"/>
    <col min="12075" max="12075" width="0" style="222" hidden="1" customWidth="1"/>
    <col min="12076" max="12076" width="12" style="222" customWidth="1"/>
    <col min="12077" max="12077" width="14.85546875" style="222" customWidth="1"/>
    <col min="12078" max="12080" width="12" style="222" customWidth="1"/>
    <col min="12081" max="12081" width="17.7109375" style="222" customWidth="1"/>
    <col min="12082" max="12082" width="2" style="222" customWidth="1"/>
    <col min="12083" max="12290" width="9.140625" style="222"/>
    <col min="12291" max="12326" width="2.7109375" style="222" customWidth="1"/>
    <col min="12327" max="12327" width="5.85546875" style="222" customWidth="1"/>
    <col min="12328" max="12328" width="9.140625" style="222"/>
    <col min="12329" max="12329" width="16.7109375" style="222" customWidth="1"/>
    <col min="12330" max="12330" width="9.140625" style="222"/>
    <col min="12331" max="12331" width="0" style="222" hidden="1" customWidth="1"/>
    <col min="12332" max="12332" width="12" style="222" customWidth="1"/>
    <col min="12333" max="12333" width="14.85546875" style="222" customWidth="1"/>
    <col min="12334" max="12336" width="12" style="222" customWidth="1"/>
    <col min="12337" max="12337" width="17.7109375" style="222" customWidth="1"/>
    <col min="12338" max="12338" width="2" style="222" customWidth="1"/>
    <col min="12339" max="12546" width="9.140625" style="222"/>
    <col min="12547" max="12582" width="2.7109375" style="222" customWidth="1"/>
    <col min="12583" max="12583" width="5.85546875" style="222" customWidth="1"/>
    <col min="12584" max="12584" width="9.140625" style="222"/>
    <col min="12585" max="12585" width="16.7109375" style="222" customWidth="1"/>
    <col min="12586" max="12586" width="9.140625" style="222"/>
    <col min="12587" max="12587" width="0" style="222" hidden="1" customWidth="1"/>
    <col min="12588" max="12588" width="12" style="222" customWidth="1"/>
    <col min="12589" max="12589" width="14.85546875" style="222" customWidth="1"/>
    <col min="12590" max="12592" width="12" style="222" customWidth="1"/>
    <col min="12593" max="12593" width="17.7109375" style="222" customWidth="1"/>
    <col min="12594" max="12594" width="2" style="222" customWidth="1"/>
    <col min="12595" max="12802" width="9.140625" style="222"/>
    <col min="12803" max="12838" width="2.7109375" style="222" customWidth="1"/>
    <col min="12839" max="12839" width="5.85546875" style="222" customWidth="1"/>
    <col min="12840" max="12840" width="9.140625" style="222"/>
    <col min="12841" max="12841" width="16.7109375" style="222" customWidth="1"/>
    <col min="12842" max="12842" width="9.140625" style="222"/>
    <col min="12843" max="12843" width="0" style="222" hidden="1" customWidth="1"/>
    <col min="12844" max="12844" width="12" style="222" customWidth="1"/>
    <col min="12845" max="12845" width="14.85546875" style="222" customWidth="1"/>
    <col min="12846" max="12848" width="12" style="222" customWidth="1"/>
    <col min="12849" max="12849" width="17.7109375" style="222" customWidth="1"/>
    <col min="12850" max="12850" width="2" style="222" customWidth="1"/>
    <col min="12851" max="13058" width="9.140625" style="222"/>
    <col min="13059" max="13094" width="2.7109375" style="222" customWidth="1"/>
    <col min="13095" max="13095" width="5.85546875" style="222" customWidth="1"/>
    <col min="13096" max="13096" width="9.140625" style="222"/>
    <col min="13097" max="13097" width="16.7109375" style="222" customWidth="1"/>
    <col min="13098" max="13098" width="9.140625" style="222"/>
    <col min="13099" max="13099" width="0" style="222" hidden="1" customWidth="1"/>
    <col min="13100" max="13100" width="12" style="222" customWidth="1"/>
    <col min="13101" max="13101" width="14.85546875" style="222" customWidth="1"/>
    <col min="13102" max="13104" width="12" style="222" customWidth="1"/>
    <col min="13105" max="13105" width="17.7109375" style="222" customWidth="1"/>
    <col min="13106" max="13106" width="2" style="222" customWidth="1"/>
    <col min="13107" max="13314" width="9.140625" style="222"/>
    <col min="13315" max="13350" width="2.7109375" style="222" customWidth="1"/>
    <col min="13351" max="13351" width="5.85546875" style="222" customWidth="1"/>
    <col min="13352" max="13352" width="9.140625" style="222"/>
    <col min="13353" max="13353" width="16.7109375" style="222" customWidth="1"/>
    <col min="13354" max="13354" width="9.140625" style="222"/>
    <col min="13355" max="13355" width="0" style="222" hidden="1" customWidth="1"/>
    <col min="13356" max="13356" width="12" style="222" customWidth="1"/>
    <col min="13357" max="13357" width="14.85546875" style="222" customWidth="1"/>
    <col min="13358" max="13360" width="12" style="222" customWidth="1"/>
    <col min="13361" max="13361" width="17.7109375" style="222" customWidth="1"/>
    <col min="13362" max="13362" width="2" style="222" customWidth="1"/>
    <col min="13363" max="13570" width="9.140625" style="222"/>
    <col min="13571" max="13606" width="2.7109375" style="222" customWidth="1"/>
    <col min="13607" max="13607" width="5.85546875" style="222" customWidth="1"/>
    <col min="13608" max="13608" width="9.140625" style="222"/>
    <col min="13609" max="13609" width="16.7109375" style="222" customWidth="1"/>
    <col min="13610" max="13610" width="9.140625" style="222"/>
    <col min="13611" max="13611" width="0" style="222" hidden="1" customWidth="1"/>
    <col min="13612" max="13612" width="12" style="222" customWidth="1"/>
    <col min="13613" max="13613" width="14.85546875" style="222" customWidth="1"/>
    <col min="13614" max="13616" width="12" style="222" customWidth="1"/>
    <col min="13617" max="13617" width="17.7109375" style="222" customWidth="1"/>
    <col min="13618" max="13618" width="2" style="222" customWidth="1"/>
    <col min="13619" max="13826" width="9.140625" style="222"/>
    <col min="13827" max="13862" width="2.7109375" style="222" customWidth="1"/>
    <col min="13863" max="13863" width="5.85546875" style="222" customWidth="1"/>
    <col min="13864" max="13864" width="9.140625" style="222"/>
    <col min="13865" max="13865" width="16.7109375" style="222" customWidth="1"/>
    <col min="13866" max="13866" width="9.140625" style="222"/>
    <col min="13867" max="13867" width="0" style="222" hidden="1" customWidth="1"/>
    <col min="13868" max="13868" width="12" style="222" customWidth="1"/>
    <col min="13869" max="13869" width="14.85546875" style="222" customWidth="1"/>
    <col min="13870" max="13872" width="12" style="222" customWidth="1"/>
    <col min="13873" max="13873" width="17.7109375" style="222" customWidth="1"/>
    <col min="13874" max="13874" width="2" style="222" customWidth="1"/>
    <col min="13875" max="14082" width="9.140625" style="222"/>
    <col min="14083" max="14118" width="2.7109375" style="222" customWidth="1"/>
    <col min="14119" max="14119" width="5.85546875" style="222" customWidth="1"/>
    <col min="14120" max="14120" width="9.140625" style="222"/>
    <col min="14121" max="14121" width="16.7109375" style="222" customWidth="1"/>
    <col min="14122" max="14122" width="9.140625" style="222"/>
    <col min="14123" max="14123" width="0" style="222" hidden="1" customWidth="1"/>
    <col min="14124" max="14124" width="12" style="222" customWidth="1"/>
    <col min="14125" max="14125" width="14.85546875" style="222" customWidth="1"/>
    <col min="14126" max="14128" width="12" style="222" customWidth="1"/>
    <col min="14129" max="14129" width="17.7109375" style="222" customWidth="1"/>
    <col min="14130" max="14130" width="2" style="222" customWidth="1"/>
    <col min="14131" max="14338" width="9.140625" style="222"/>
    <col min="14339" max="14374" width="2.7109375" style="222" customWidth="1"/>
    <col min="14375" max="14375" width="5.85546875" style="222" customWidth="1"/>
    <col min="14376" max="14376" width="9.140625" style="222"/>
    <col min="14377" max="14377" width="16.7109375" style="222" customWidth="1"/>
    <col min="14378" max="14378" width="9.140625" style="222"/>
    <col min="14379" max="14379" width="0" style="222" hidden="1" customWidth="1"/>
    <col min="14380" max="14380" width="12" style="222" customWidth="1"/>
    <col min="14381" max="14381" width="14.85546875" style="222" customWidth="1"/>
    <col min="14382" max="14384" width="12" style="222" customWidth="1"/>
    <col min="14385" max="14385" width="17.7109375" style="222" customWidth="1"/>
    <col min="14386" max="14386" width="2" style="222" customWidth="1"/>
    <col min="14387" max="14594" width="9.140625" style="222"/>
    <col min="14595" max="14630" width="2.7109375" style="222" customWidth="1"/>
    <col min="14631" max="14631" width="5.85546875" style="222" customWidth="1"/>
    <col min="14632" max="14632" width="9.140625" style="222"/>
    <col min="14633" max="14633" width="16.7109375" style="222" customWidth="1"/>
    <col min="14634" max="14634" width="9.140625" style="222"/>
    <col min="14635" max="14635" width="0" style="222" hidden="1" customWidth="1"/>
    <col min="14636" max="14636" width="12" style="222" customWidth="1"/>
    <col min="14637" max="14637" width="14.85546875" style="222" customWidth="1"/>
    <col min="14638" max="14640" width="12" style="222" customWidth="1"/>
    <col min="14641" max="14641" width="17.7109375" style="222" customWidth="1"/>
    <col min="14642" max="14642" width="2" style="222" customWidth="1"/>
    <col min="14643" max="14850" width="9.140625" style="222"/>
    <col min="14851" max="14886" width="2.7109375" style="222" customWidth="1"/>
    <col min="14887" max="14887" width="5.85546875" style="222" customWidth="1"/>
    <col min="14888" max="14888" width="9.140625" style="222"/>
    <col min="14889" max="14889" width="16.7109375" style="222" customWidth="1"/>
    <col min="14890" max="14890" width="9.140625" style="222"/>
    <col min="14891" max="14891" width="0" style="222" hidden="1" customWidth="1"/>
    <col min="14892" max="14892" width="12" style="222" customWidth="1"/>
    <col min="14893" max="14893" width="14.85546875" style="222" customWidth="1"/>
    <col min="14894" max="14896" width="12" style="222" customWidth="1"/>
    <col min="14897" max="14897" width="17.7109375" style="222" customWidth="1"/>
    <col min="14898" max="14898" width="2" style="222" customWidth="1"/>
    <col min="14899" max="15106" width="9.140625" style="222"/>
    <col min="15107" max="15142" width="2.7109375" style="222" customWidth="1"/>
    <col min="15143" max="15143" width="5.85546875" style="222" customWidth="1"/>
    <col min="15144" max="15144" width="9.140625" style="222"/>
    <col min="15145" max="15145" width="16.7109375" style="222" customWidth="1"/>
    <col min="15146" max="15146" width="9.140625" style="222"/>
    <col min="15147" max="15147" width="0" style="222" hidden="1" customWidth="1"/>
    <col min="15148" max="15148" width="12" style="222" customWidth="1"/>
    <col min="15149" max="15149" width="14.85546875" style="222" customWidth="1"/>
    <col min="15150" max="15152" width="12" style="222" customWidth="1"/>
    <col min="15153" max="15153" width="17.7109375" style="222" customWidth="1"/>
    <col min="15154" max="15154" width="2" style="222" customWidth="1"/>
    <col min="15155" max="15362" width="9.140625" style="222"/>
    <col min="15363" max="15398" width="2.7109375" style="222" customWidth="1"/>
    <col min="15399" max="15399" width="5.85546875" style="222" customWidth="1"/>
    <col min="15400" max="15400" width="9.140625" style="222"/>
    <col min="15401" max="15401" width="16.7109375" style="222" customWidth="1"/>
    <col min="15402" max="15402" width="9.140625" style="222"/>
    <col min="15403" max="15403" width="0" style="222" hidden="1" customWidth="1"/>
    <col min="15404" max="15404" width="12" style="222" customWidth="1"/>
    <col min="15405" max="15405" width="14.85546875" style="222" customWidth="1"/>
    <col min="15406" max="15408" width="12" style="222" customWidth="1"/>
    <col min="15409" max="15409" width="17.7109375" style="222" customWidth="1"/>
    <col min="15410" max="15410" width="2" style="222" customWidth="1"/>
    <col min="15411" max="15618" width="9.140625" style="222"/>
    <col min="15619" max="15654" width="2.7109375" style="222" customWidth="1"/>
    <col min="15655" max="15655" width="5.85546875" style="222" customWidth="1"/>
    <col min="15656" max="15656" width="9.140625" style="222"/>
    <col min="15657" max="15657" width="16.7109375" style="222" customWidth="1"/>
    <col min="15658" max="15658" width="9.140625" style="222"/>
    <col min="15659" max="15659" width="0" style="222" hidden="1" customWidth="1"/>
    <col min="15660" max="15660" width="12" style="222" customWidth="1"/>
    <col min="15661" max="15661" width="14.85546875" style="222" customWidth="1"/>
    <col min="15662" max="15664" width="12" style="222" customWidth="1"/>
    <col min="15665" max="15665" width="17.7109375" style="222" customWidth="1"/>
    <col min="15666" max="15666" width="2" style="222" customWidth="1"/>
    <col min="15667" max="15874" width="9.140625" style="222"/>
    <col min="15875" max="15910" width="2.7109375" style="222" customWidth="1"/>
    <col min="15911" max="15911" width="5.85546875" style="222" customWidth="1"/>
    <col min="15912" max="15912" width="9.140625" style="222"/>
    <col min="15913" max="15913" width="16.7109375" style="222" customWidth="1"/>
    <col min="15914" max="15914" width="9.140625" style="222"/>
    <col min="15915" max="15915" width="0" style="222" hidden="1" customWidth="1"/>
    <col min="15916" max="15916" width="12" style="222" customWidth="1"/>
    <col min="15917" max="15917" width="14.85546875" style="222" customWidth="1"/>
    <col min="15918" max="15920" width="12" style="222" customWidth="1"/>
    <col min="15921" max="15921" width="17.7109375" style="222" customWidth="1"/>
    <col min="15922" max="15922" width="2" style="222" customWidth="1"/>
    <col min="15923" max="16130" width="9.140625" style="222"/>
    <col min="16131" max="16166" width="2.7109375" style="222" customWidth="1"/>
    <col min="16167" max="16167" width="5.85546875" style="222" customWidth="1"/>
    <col min="16168" max="16168" width="9.140625" style="222"/>
    <col min="16169" max="16169" width="16.7109375" style="222" customWidth="1"/>
    <col min="16170" max="16170" width="9.140625" style="222"/>
    <col min="16171" max="16171" width="0" style="222" hidden="1" customWidth="1"/>
    <col min="16172" max="16172" width="12" style="222" customWidth="1"/>
    <col min="16173" max="16173" width="14.85546875" style="222" customWidth="1"/>
    <col min="16174" max="16176" width="12" style="222" customWidth="1"/>
    <col min="16177" max="16177" width="17.7109375" style="222" customWidth="1"/>
    <col min="16178" max="16178" width="2" style="222" customWidth="1"/>
    <col min="16179" max="16384" width="9.140625" style="222"/>
  </cols>
  <sheetData>
    <row r="1" spans="1:52">
      <c r="A1" s="221" t="s">
        <v>529</v>
      </c>
    </row>
    <row r="3" spans="1:52" ht="14.25" customHeight="1">
      <c r="A3" s="426" t="s">
        <v>528</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O3" s="427" t="s">
        <v>505</v>
      </c>
      <c r="AP3" s="427"/>
      <c r="AQ3" s="427"/>
      <c r="AR3" s="427"/>
      <c r="AS3" s="427"/>
      <c r="AT3" s="427"/>
      <c r="AU3" s="427"/>
      <c r="AV3" s="427"/>
      <c r="AW3" s="427"/>
      <c r="AX3" s="223"/>
    </row>
    <row r="4" spans="1:52" s="224" customFormat="1" ht="13.15" customHeight="1">
      <c r="A4" s="426" t="s">
        <v>507</v>
      </c>
      <c r="B4" s="426"/>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Q4" s="224" t="s">
        <v>507</v>
      </c>
      <c r="AR4" s="222"/>
      <c r="AS4" s="222"/>
      <c r="AT4" s="222"/>
      <c r="AU4" s="222"/>
      <c r="AV4" s="222"/>
      <c r="AW4" s="222"/>
      <c r="AX4" s="222"/>
    </row>
    <row r="5" spans="1:52" ht="25.5">
      <c r="A5" s="225"/>
      <c r="AO5" s="226" t="s">
        <v>241</v>
      </c>
      <c r="AP5" s="226" t="s">
        <v>508</v>
      </c>
      <c r="AQ5" s="227"/>
      <c r="AR5" s="228" t="s">
        <v>509</v>
      </c>
      <c r="AS5" s="228" t="s">
        <v>510</v>
      </c>
      <c r="AT5" s="228" t="s">
        <v>511</v>
      </c>
      <c r="AU5" s="228" t="s">
        <v>512</v>
      </c>
      <c r="AV5" s="228" t="s">
        <v>513</v>
      </c>
      <c r="AW5" s="229" t="s">
        <v>514</v>
      </c>
      <c r="AX5" s="230"/>
    </row>
    <row r="6" spans="1:52">
      <c r="AO6" s="231" t="s">
        <v>48</v>
      </c>
      <c r="AP6" s="231"/>
      <c r="AQ6" s="231" t="s">
        <v>48</v>
      </c>
      <c r="AR6" s="232">
        <v>14.437755102040816</v>
      </c>
      <c r="AS6" s="232">
        <v>-14.437755102040816</v>
      </c>
      <c r="AT6" s="232">
        <v>0</v>
      </c>
      <c r="AU6" s="232">
        <v>0</v>
      </c>
      <c r="AV6" s="232">
        <v>0</v>
      </c>
      <c r="AW6" s="232">
        <v>0</v>
      </c>
      <c r="AY6" s="240">
        <v>11.878698979591837</v>
      </c>
      <c r="AZ6" s="240">
        <f>AY6-AV6</f>
        <v>11.878698979591837</v>
      </c>
    </row>
    <row r="7" spans="1:52">
      <c r="AO7" s="231" t="s">
        <v>69</v>
      </c>
      <c r="AP7" s="231"/>
      <c r="AQ7" s="231" t="s">
        <v>69</v>
      </c>
      <c r="AR7" s="232">
        <v>14.933691934322262</v>
      </c>
      <c r="AS7" s="232">
        <v>-14.933691934322262</v>
      </c>
      <c r="AT7" s="232">
        <v>0</v>
      </c>
      <c r="AU7" s="232">
        <v>0</v>
      </c>
      <c r="AV7" s="232">
        <v>0</v>
      </c>
      <c r="AW7" s="232">
        <v>0</v>
      </c>
      <c r="AY7" s="240">
        <v>0</v>
      </c>
      <c r="AZ7" s="240">
        <f t="shared" ref="AZ7:AZ24" si="0">AY7-AV7</f>
        <v>0</v>
      </c>
    </row>
    <row r="8" spans="1:52">
      <c r="AO8" s="231" t="s">
        <v>81</v>
      </c>
      <c r="AP8" s="231"/>
      <c r="AQ8" s="231" t="s">
        <v>81</v>
      </c>
      <c r="AR8" s="232">
        <v>26.241245892018782</v>
      </c>
      <c r="AS8" s="232">
        <v>-25.165259389671363</v>
      </c>
      <c r="AT8" s="232">
        <v>0</v>
      </c>
      <c r="AU8" s="232">
        <v>0</v>
      </c>
      <c r="AV8" s="232">
        <v>1.0759835680751124</v>
      </c>
      <c r="AW8" s="232">
        <v>2.0141430615933249</v>
      </c>
      <c r="AY8" s="240">
        <v>5.7794953051643247</v>
      </c>
      <c r="AZ8" s="240">
        <f t="shared" si="0"/>
        <v>4.7035117370892126</v>
      </c>
    </row>
    <row r="9" spans="1:52">
      <c r="AO9" s="231" t="s">
        <v>396</v>
      </c>
      <c r="AP9" s="231" t="s">
        <v>518</v>
      </c>
      <c r="AQ9" s="231" t="s">
        <v>58</v>
      </c>
      <c r="AR9" s="232">
        <v>21.453724604966141</v>
      </c>
      <c r="AS9" s="232">
        <v>-19.124153498871333</v>
      </c>
      <c r="AT9" s="232">
        <v>-0.39277652370203159</v>
      </c>
      <c r="AU9" s="232">
        <v>0</v>
      </c>
      <c r="AV9" s="232">
        <v>1.9367945823927764</v>
      </c>
      <c r="AW9" s="232">
        <v>3.6058318151786772</v>
      </c>
      <c r="AY9" s="240">
        <v>11.151990970654632</v>
      </c>
      <c r="AZ9" s="240">
        <f t="shared" si="0"/>
        <v>9.2151963882618553</v>
      </c>
    </row>
    <row r="10" spans="1:52">
      <c r="AO10" s="231" t="s">
        <v>60</v>
      </c>
      <c r="AP10" s="231"/>
      <c r="AQ10" s="231" t="s">
        <v>60</v>
      </c>
      <c r="AR10" s="232">
        <v>6.9669060251798571</v>
      </c>
      <c r="AS10" s="232">
        <v>-4.8294060251798561</v>
      </c>
      <c r="AT10" s="232">
        <v>0</v>
      </c>
      <c r="AU10" s="232">
        <v>0</v>
      </c>
      <c r="AV10" s="232">
        <v>2.1375008992805737</v>
      </c>
      <c r="AW10" s="232">
        <v>4.7103032911667295</v>
      </c>
      <c r="AY10" s="240">
        <v>5.2251798561151155</v>
      </c>
      <c r="AZ10" s="240">
        <f t="shared" si="0"/>
        <v>3.0876789568345417</v>
      </c>
    </row>
    <row r="11" spans="1:52">
      <c r="AO11" s="231" t="s">
        <v>85</v>
      </c>
      <c r="AP11" s="231"/>
      <c r="AQ11" s="231" t="s">
        <v>85</v>
      </c>
      <c r="AR11" s="232">
        <v>6.4955150015465515</v>
      </c>
      <c r="AS11" s="232">
        <v>-4.2479191153727189</v>
      </c>
      <c r="AT11" s="232">
        <v>0</v>
      </c>
      <c r="AU11" s="232">
        <v>0</v>
      </c>
      <c r="AV11" s="232">
        <v>2.2475976904835546</v>
      </c>
      <c r="AW11" s="232">
        <v>3.5561763614340887</v>
      </c>
      <c r="AY11" s="240">
        <v>5.8397205897515274</v>
      </c>
      <c r="AZ11" s="240">
        <f t="shared" si="0"/>
        <v>3.5921228992679728</v>
      </c>
    </row>
    <row r="12" spans="1:52">
      <c r="AO12" s="231" t="s">
        <v>55</v>
      </c>
      <c r="AP12" s="231"/>
      <c r="AQ12" s="231" t="s">
        <v>55</v>
      </c>
      <c r="AR12" s="232">
        <v>19.70393773619854</v>
      </c>
      <c r="AS12" s="232">
        <v>-14.826583171984622</v>
      </c>
      <c r="AT12" s="232">
        <v>-2.4386775028113608</v>
      </c>
      <c r="AU12" s="232">
        <v>0</v>
      </c>
      <c r="AV12" s="232">
        <v>2.4386760406446997</v>
      </c>
      <c r="AW12" s="232">
        <v>3.741096253046384</v>
      </c>
      <c r="AY12" s="240">
        <v>13.11774265304016</v>
      </c>
      <c r="AZ12" s="240">
        <f t="shared" si="0"/>
        <v>10.679066612395461</v>
      </c>
    </row>
    <row r="13" spans="1:52">
      <c r="AO13" s="231" t="s">
        <v>70</v>
      </c>
      <c r="AP13" s="231"/>
      <c r="AQ13" s="231" t="s">
        <v>70</v>
      </c>
      <c r="AR13" s="232">
        <v>60.287756942024103</v>
      </c>
      <c r="AS13" s="232">
        <v>-57.313562865184153</v>
      </c>
      <c r="AT13" s="232">
        <v>0</v>
      </c>
      <c r="AU13" s="232">
        <v>0</v>
      </c>
      <c r="AV13" s="232">
        <v>2.9741940768399551</v>
      </c>
      <c r="AW13" s="232">
        <v>4.8335949386399681</v>
      </c>
      <c r="AY13" s="240">
        <v>24.18833307849517</v>
      </c>
      <c r="AZ13" s="240">
        <f t="shared" si="0"/>
        <v>21.214139001655216</v>
      </c>
    </row>
    <row r="14" spans="1:52">
      <c r="AO14" s="231" t="s">
        <v>33</v>
      </c>
      <c r="AP14" s="231" t="s">
        <v>515</v>
      </c>
      <c r="AQ14" s="231" t="s">
        <v>33</v>
      </c>
      <c r="AR14" s="232">
        <v>3.3846575456339454</v>
      </c>
      <c r="AS14" s="232">
        <v>0</v>
      </c>
      <c r="AT14" s="232">
        <v>0</v>
      </c>
      <c r="AU14" s="232">
        <v>0</v>
      </c>
      <c r="AV14" s="232">
        <v>3.3846575456339458</v>
      </c>
      <c r="AW14" s="232">
        <v>6.2994277324871923</v>
      </c>
      <c r="AY14" s="240">
        <v>3.3846575456339365</v>
      </c>
      <c r="AZ14" s="240">
        <f t="shared" si="0"/>
        <v>-9.3258734068513149E-15</v>
      </c>
    </row>
    <row r="15" spans="1:52">
      <c r="AO15" s="231" t="s">
        <v>38</v>
      </c>
      <c r="AP15" s="231" t="s">
        <v>519</v>
      </c>
      <c r="AQ15" s="231" t="s">
        <v>38</v>
      </c>
      <c r="AR15" s="232">
        <v>36.173124700344339</v>
      </c>
      <c r="AS15" s="232">
        <v>-29.911955716340497</v>
      </c>
      <c r="AT15" s="232">
        <v>-2.6897986313908384</v>
      </c>
      <c r="AU15" s="232">
        <v>0</v>
      </c>
      <c r="AV15" s="232">
        <v>3.5713725319269538</v>
      </c>
      <c r="AW15" s="232">
        <v>7.3936659713016155</v>
      </c>
      <c r="AY15" s="240">
        <v>11.161127577038757</v>
      </c>
      <c r="AZ15" s="240">
        <f t="shared" si="0"/>
        <v>7.5897550451118025</v>
      </c>
    </row>
    <row r="16" spans="1:52">
      <c r="AO16" s="231" t="s">
        <v>62</v>
      </c>
      <c r="AP16" s="231" t="s">
        <v>516</v>
      </c>
      <c r="AQ16" s="231" t="s">
        <v>62</v>
      </c>
      <c r="AR16" s="232">
        <v>10.041393442622951</v>
      </c>
      <c r="AS16" s="232">
        <v>-5.5622950819672132</v>
      </c>
      <c r="AT16" s="232">
        <v>0</v>
      </c>
      <c r="AU16" s="232">
        <v>0</v>
      </c>
      <c r="AV16" s="232">
        <v>4.4790983606557377</v>
      </c>
      <c r="AW16" s="232">
        <v>7.8899030411482913</v>
      </c>
      <c r="AY16" s="240">
        <v>6.5331967213114757</v>
      </c>
      <c r="AZ16" s="240">
        <f t="shared" si="0"/>
        <v>2.0540983606557379</v>
      </c>
    </row>
    <row r="17" spans="41:52">
      <c r="AO17" s="231" t="s">
        <v>61</v>
      </c>
      <c r="AP17" s="231"/>
      <c r="AQ17" s="231" t="s">
        <v>61</v>
      </c>
      <c r="AR17" s="232">
        <v>5.0724515158175949</v>
      </c>
      <c r="AS17" s="232">
        <v>0</v>
      </c>
      <c r="AT17" s="232">
        <v>0</v>
      </c>
      <c r="AU17" s="232">
        <v>0</v>
      </c>
      <c r="AV17" s="232">
        <v>5.0724515158175949</v>
      </c>
      <c r="AW17" s="232">
        <v>9.2661886428701532</v>
      </c>
      <c r="AY17" s="240">
        <v>5.0724515158175949</v>
      </c>
      <c r="AZ17" s="240">
        <f t="shared" si="0"/>
        <v>0</v>
      </c>
    </row>
    <row r="18" spans="41:52">
      <c r="AO18" s="231" t="s">
        <v>88</v>
      </c>
      <c r="AP18" s="231" t="s">
        <v>526</v>
      </c>
      <c r="AQ18" s="231" t="s">
        <v>88</v>
      </c>
      <c r="AR18" s="232">
        <v>52.988505318691395</v>
      </c>
      <c r="AS18" s="232">
        <v>-38.570476245089885</v>
      </c>
      <c r="AT18" s="232">
        <v>0</v>
      </c>
      <c r="AU18" s="232">
        <v>-8.7220804541675019</v>
      </c>
      <c r="AV18" s="232">
        <v>5.6959486194340139</v>
      </c>
      <c r="AW18" s="232">
        <v>8.0450863978445799</v>
      </c>
      <c r="AY18" s="240">
        <v>44.99142414771913</v>
      </c>
      <c r="AZ18" s="240">
        <f t="shared" si="0"/>
        <v>39.295475528285117</v>
      </c>
    </row>
    <row r="19" spans="41:52">
      <c r="AO19" s="231" t="s">
        <v>73</v>
      </c>
      <c r="AP19" s="231"/>
      <c r="AQ19" s="231" t="s">
        <v>73</v>
      </c>
      <c r="AR19" s="232">
        <v>55.849122150959246</v>
      </c>
      <c r="AS19" s="232">
        <v>-49.594019433417103</v>
      </c>
      <c r="AT19" s="232">
        <v>0</v>
      </c>
      <c r="AU19" s="232">
        <v>0</v>
      </c>
      <c r="AV19" s="232">
        <v>6.2551027175421519</v>
      </c>
      <c r="AW19" s="232">
        <v>9.95785130777886</v>
      </c>
      <c r="AY19" s="240">
        <v>23.540398143353233</v>
      </c>
      <c r="AZ19" s="240">
        <f t="shared" si="0"/>
        <v>17.285295425811082</v>
      </c>
    </row>
    <row r="20" spans="41:52">
      <c r="AO20" s="231" t="s">
        <v>86</v>
      </c>
      <c r="AP20" s="231" t="s">
        <v>523</v>
      </c>
      <c r="AQ20" s="231" t="s">
        <v>86</v>
      </c>
      <c r="AR20" s="232">
        <v>67.26781899348758</v>
      </c>
      <c r="AS20" s="232">
        <v>-60.541035953387585</v>
      </c>
      <c r="AT20" s="232">
        <v>-0.35225258614294563</v>
      </c>
      <c r="AU20" s="232">
        <v>0</v>
      </c>
      <c r="AV20" s="232">
        <v>6.3745316061158031</v>
      </c>
      <c r="AW20" s="232">
        <v>13.776641768834173</v>
      </c>
      <c r="AY20" s="240">
        <v>29.48428085290913</v>
      </c>
      <c r="AZ20" s="240">
        <f t="shared" si="0"/>
        <v>23.109749246793328</v>
      </c>
    </row>
    <row r="21" spans="41:52">
      <c r="AO21" s="231" t="s">
        <v>83</v>
      </c>
      <c r="AP21" s="231"/>
      <c r="AQ21" s="231" t="s">
        <v>83</v>
      </c>
      <c r="AR21" s="232">
        <v>54.812864066598237</v>
      </c>
      <c r="AS21" s="232">
        <v>-48.243980499486831</v>
      </c>
      <c r="AT21" s="232">
        <v>0</v>
      </c>
      <c r="AU21" s="232">
        <v>0</v>
      </c>
      <c r="AV21" s="232">
        <v>6.5688790055878616</v>
      </c>
      <c r="AW21" s="232">
        <v>9.905506259457967</v>
      </c>
      <c r="AY21" s="240">
        <v>11.495535408826546</v>
      </c>
      <c r="AZ21" s="240">
        <f t="shared" si="0"/>
        <v>4.9266564032386846</v>
      </c>
    </row>
    <row r="22" spans="41:52">
      <c r="AO22" s="231" t="s">
        <v>80</v>
      </c>
      <c r="AP22" s="231" t="s">
        <v>517</v>
      </c>
      <c r="AQ22" s="231" t="s">
        <v>80</v>
      </c>
      <c r="AR22" s="232">
        <v>12.177037184429796</v>
      </c>
      <c r="AS22" s="232">
        <v>-5.3136167143390125</v>
      </c>
      <c r="AT22" s="232">
        <v>0</v>
      </c>
      <c r="AU22" s="232">
        <v>0</v>
      </c>
      <c r="AV22" s="232">
        <v>6.8634199726402141</v>
      </c>
      <c r="AW22" s="232">
        <v>10.919665859818645</v>
      </c>
      <c r="AY22" s="240">
        <v>6.8634174853874033</v>
      </c>
      <c r="AZ22" s="240">
        <f t="shared" si="0"/>
        <v>-2.4872528108232927E-6</v>
      </c>
    </row>
    <row r="23" spans="41:52">
      <c r="AO23" s="231" t="s">
        <v>49</v>
      </c>
      <c r="AP23" s="231"/>
      <c r="AQ23" s="231" t="s">
        <v>49</v>
      </c>
      <c r="AR23" s="232">
        <v>7.8516710291605065</v>
      </c>
      <c r="AS23" s="232">
        <v>0</v>
      </c>
      <c r="AT23" s="232">
        <v>-0.5496168811654133</v>
      </c>
      <c r="AU23" s="232">
        <v>0</v>
      </c>
      <c r="AV23" s="232">
        <v>7.3020495133281695</v>
      </c>
      <c r="AW23" s="232">
        <v>12.410230149276082</v>
      </c>
      <c r="AY23" s="240">
        <v>7.3020540571192756</v>
      </c>
      <c r="AZ23" s="240">
        <f t="shared" si="0"/>
        <v>4.5437911060375313E-6</v>
      </c>
    </row>
    <row r="24" spans="41:52">
      <c r="AO24" s="231" t="s">
        <v>84</v>
      </c>
      <c r="AP24" s="231"/>
      <c r="AQ24" s="231" t="s">
        <v>84</v>
      </c>
      <c r="AR24" s="232">
        <v>23.656462076686584</v>
      </c>
      <c r="AS24" s="232">
        <v>-15.770974846519861</v>
      </c>
      <c r="AT24" s="232">
        <v>0</v>
      </c>
      <c r="AU24" s="232">
        <v>0</v>
      </c>
      <c r="AV24" s="232">
        <v>7.8854864577938804</v>
      </c>
      <c r="AW24" s="232">
        <v>15.092531920971922</v>
      </c>
      <c r="AY24" s="240">
        <v>7.8854903196580945</v>
      </c>
      <c r="AZ24" s="240">
        <f t="shared" si="0"/>
        <v>3.8618642141940995E-6</v>
      </c>
    </row>
    <row r="25" spans="41:52">
      <c r="AO25" s="231" t="s">
        <v>76</v>
      </c>
      <c r="AP25" s="231"/>
      <c r="AQ25" s="231" t="s">
        <v>76</v>
      </c>
      <c r="AR25" s="232">
        <v>10.854991493853591</v>
      </c>
      <c r="AS25" s="232">
        <v>-7.7363964042469338</v>
      </c>
      <c r="AT25" s="232">
        <v>-1.0452507184178372</v>
      </c>
      <c r="AU25" s="232">
        <v>6.2456305738034459</v>
      </c>
      <c r="AV25" s="232">
        <v>8.3189715781822837</v>
      </c>
      <c r="AW25" s="232">
        <v>11.87442541199238</v>
      </c>
      <c r="AY25" s="240">
        <v>14.858425640040481</v>
      </c>
      <c r="AZ25" s="240">
        <f t="shared" ref="AZ25:AZ36" si="1">AY25-AV25</f>
        <v>6.5394540618581978</v>
      </c>
    </row>
    <row r="26" spans="41:52">
      <c r="AO26" s="231" t="s">
        <v>53</v>
      </c>
      <c r="AP26" s="231" t="s">
        <v>522</v>
      </c>
      <c r="AQ26" s="231" t="s">
        <v>53</v>
      </c>
      <c r="AR26" s="232">
        <v>13.912080072873088</v>
      </c>
      <c r="AS26" s="232">
        <v>-10.907691981991412</v>
      </c>
      <c r="AT26" s="232">
        <v>-6.0332834663765</v>
      </c>
      <c r="AU26" s="232">
        <v>12.409758458948255</v>
      </c>
      <c r="AV26" s="232">
        <v>9.3808630834533773</v>
      </c>
      <c r="AW26" s="232">
        <v>12.671164885548739</v>
      </c>
      <c r="AY26" s="240">
        <v>23.132637214448621</v>
      </c>
      <c r="AZ26" s="240">
        <f t="shared" si="1"/>
        <v>13.751774130995244</v>
      </c>
    </row>
    <row r="27" spans="41:52">
      <c r="AO27" s="233" t="s">
        <v>497</v>
      </c>
      <c r="AP27" s="233"/>
      <c r="AQ27" s="233" t="s">
        <v>520</v>
      </c>
      <c r="AR27" s="234">
        <v>27.605607515653375</v>
      </c>
      <c r="AS27" s="234">
        <v>-18.359839875122272</v>
      </c>
      <c r="AT27" s="234">
        <v>-0.47594220806361132</v>
      </c>
      <c r="AU27" s="234">
        <v>0.98442880983294545</v>
      </c>
      <c r="AV27" s="234">
        <v>9.7542542500184322</v>
      </c>
      <c r="AW27" s="234">
        <v>13.800640279016486</v>
      </c>
      <c r="AY27" s="240">
        <v>17.12140636689627</v>
      </c>
      <c r="AZ27" s="240">
        <f t="shared" si="1"/>
        <v>7.367152116877838</v>
      </c>
    </row>
    <row r="28" spans="41:52">
      <c r="AO28" s="231" t="s">
        <v>26</v>
      </c>
      <c r="AP28" s="231"/>
      <c r="AQ28" s="231" t="s">
        <v>26</v>
      </c>
      <c r="AR28" s="232">
        <v>48.223148828475793</v>
      </c>
      <c r="AS28" s="232">
        <v>-38.085504939178712</v>
      </c>
      <c r="AT28" s="232">
        <v>0</v>
      </c>
      <c r="AU28" s="232">
        <v>0</v>
      </c>
      <c r="AV28" s="232">
        <v>10.137647971262963</v>
      </c>
      <c r="AW28" s="232">
        <v>13.615251540399047</v>
      </c>
      <c r="AY28" s="240">
        <v>20.88785615152257</v>
      </c>
      <c r="AZ28" s="240">
        <f t="shared" si="1"/>
        <v>10.750208180259607</v>
      </c>
    </row>
    <row r="29" spans="41:52">
      <c r="AO29" s="231" t="s">
        <v>65</v>
      </c>
      <c r="AP29" s="231"/>
      <c r="AQ29" s="231" t="s">
        <v>65</v>
      </c>
      <c r="AR29" s="232">
        <v>16.438867669137839</v>
      </c>
      <c r="AS29" s="232">
        <v>-4.9316603785326993</v>
      </c>
      <c r="AT29" s="232">
        <v>0</v>
      </c>
      <c r="AU29" s="232">
        <v>0</v>
      </c>
      <c r="AV29" s="232">
        <v>11.50720659048301</v>
      </c>
      <c r="AW29" s="232">
        <v>17.481563221333612</v>
      </c>
      <c r="AY29" s="240">
        <v>16.438867669137839</v>
      </c>
      <c r="AZ29" s="240">
        <f t="shared" si="1"/>
        <v>4.9316610786548285</v>
      </c>
    </row>
    <row r="30" spans="41:52">
      <c r="AO30" s="231" t="s">
        <v>68</v>
      </c>
      <c r="AP30" s="231" t="s">
        <v>521</v>
      </c>
      <c r="AQ30" s="231" t="s">
        <v>68</v>
      </c>
      <c r="AR30" s="232">
        <v>50.272405936190218</v>
      </c>
      <c r="AS30" s="232">
        <v>-34.638913846277404</v>
      </c>
      <c r="AT30" s="232">
        <v>0</v>
      </c>
      <c r="AU30" s="232">
        <v>0</v>
      </c>
      <c r="AV30" s="232">
        <v>15.633492089912812</v>
      </c>
      <c r="AW30" s="232">
        <v>22.662936515189873</v>
      </c>
      <c r="AY30" s="240">
        <v>21.702965489526019</v>
      </c>
      <c r="AZ30" s="240">
        <f t="shared" si="1"/>
        <v>6.0694733996132069</v>
      </c>
    </row>
    <row r="31" spans="41:52">
      <c r="AO31" s="231" t="s">
        <v>74</v>
      </c>
      <c r="AP31" s="231"/>
      <c r="AQ31" s="231" t="s">
        <v>74</v>
      </c>
      <c r="AR31" s="232">
        <v>55.202535200280821</v>
      </c>
      <c r="AS31" s="232">
        <v>-38.566262334724449</v>
      </c>
      <c r="AT31" s="232">
        <v>0</v>
      </c>
      <c r="AU31" s="232">
        <v>0</v>
      </c>
      <c r="AV31" s="232">
        <v>16.636272865556386</v>
      </c>
      <c r="AW31" s="232">
        <v>23.006315502413205</v>
      </c>
      <c r="AY31" s="240">
        <v>40.42659425094584</v>
      </c>
      <c r="AZ31" s="240">
        <f t="shared" si="1"/>
        <v>23.790321385389454</v>
      </c>
    </row>
    <row r="32" spans="41:52">
      <c r="AO32" s="231" t="s">
        <v>46</v>
      </c>
      <c r="AP32" s="231"/>
      <c r="AQ32" s="231" t="s">
        <v>46</v>
      </c>
      <c r="AR32" s="232">
        <v>18.020218288871359</v>
      </c>
      <c r="AS32" s="232">
        <v>0</v>
      </c>
      <c r="AT32" s="232">
        <v>0</v>
      </c>
      <c r="AU32" s="232">
        <v>0</v>
      </c>
      <c r="AV32" s="232">
        <v>18.020218288871359</v>
      </c>
      <c r="AW32" s="232">
        <v>27.064676695831253</v>
      </c>
      <c r="AY32" s="240">
        <v>18.020218288871359</v>
      </c>
      <c r="AZ32" s="240">
        <f t="shared" si="1"/>
        <v>0</v>
      </c>
    </row>
    <row r="33" spans="1:52">
      <c r="A33" s="425"/>
      <c r="B33" s="425"/>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O33" s="231" t="s">
        <v>82</v>
      </c>
      <c r="AP33" s="231"/>
      <c r="AQ33" s="231" t="s">
        <v>82</v>
      </c>
      <c r="AR33" s="232">
        <v>8.3914374108053007</v>
      </c>
      <c r="AS33" s="232">
        <v>-4.1957187563710496</v>
      </c>
      <c r="AT33" s="232">
        <v>0</v>
      </c>
      <c r="AU33" s="232">
        <v>23.816515800203877</v>
      </c>
      <c r="AV33" s="232">
        <v>28.012234454638119</v>
      </c>
      <c r="AW33" s="232">
        <v>27.280155762927521</v>
      </c>
      <c r="AY33" s="240">
        <v>28.012242609582046</v>
      </c>
      <c r="AZ33" s="240">
        <f t="shared" si="1"/>
        <v>8.154943927252134E-6</v>
      </c>
    </row>
    <row r="34" spans="1:52">
      <c r="A34" s="425"/>
      <c r="B34" s="425"/>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423"/>
      <c r="AO34" s="231" t="s">
        <v>398</v>
      </c>
      <c r="AP34" s="231" t="s">
        <v>525</v>
      </c>
      <c r="AQ34" s="231" t="s">
        <v>89</v>
      </c>
      <c r="AR34" s="232">
        <v>42.176814011676399</v>
      </c>
      <c r="AS34" s="232">
        <v>-9.7581317764804005</v>
      </c>
      <c r="AT34" s="232">
        <v>-0.8090074020016681</v>
      </c>
      <c r="AU34" s="232">
        <v>0</v>
      </c>
      <c r="AV34" s="232">
        <v>31.609674728940789</v>
      </c>
      <c r="AW34" s="232">
        <v>52.415152625940379</v>
      </c>
      <c r="AY34" s="240">
        <v>39.674728940783986</v>
      </c>
      <c r="AZ34" s="240">
        <f t="shared" si="1"/>
        <v>8.0650542118431972</v>
      </c>
    </row>
    <row r="35" spans="1:52">
      <c r="A35" s="425"/>
      <c r="B35" s="425"/>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O35" s="231" t="s">
        <v>397</v>
      </c>
      <c r="AP35" s="231" t="s">
        <v>524</v>
      </c>
      <c r="AQ35" s="231" t="s">
        <v>41</v>
      </c>
      <c r="AR35" s="232">
        <v>38.983031529612269</v>
      </c>
      <c r="AS35" s="232">
        <v>0</v>
      </c>
      <c r="AT35" s="232">
        <v>-0.44354473796335714</v>
      </c>
      <c r="AU35" s="232">
        <v>-3.2325312739667664</v>
      </c>
      <c r="AV35" s="232">
        <v>35.306962079250106</v>
      </c>
      <c r="AW35" s="232">
        <v>45.709790842893391</v>
      </c>
      <c r="AY35" s="240">
        <v>31.159275671069441</v>
      </c>
      <c r="AZ35" s="240">
        <f t="shared" si="1"/>
        <v>-4.1476864081806646</v>
      </c>
    </row>
    <row r="36" spans="1:52">
      <c r="A36" s="425"/>
      <c r="B36" s="425"/>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O36" s="231" t="s">
        <v>64</v>
      </c>
      <c r="AP36" s="231"/>
      <c r="AQ36" s="231" t="s">
        <v>64</v>
      </c>
      <c r="AR36" s="232">
        <v>53.502661280748676</v>
      </c>
      <c r="AS36" s="232">
        <v>-11.948070117812344</v>
      </c>
      <c r="AT36" s="232">
        <v>0</v>
      </c>
      <c r="AU36" s="232">
        <v>0</v>
      </c>
      <c r="AV36" s="232">
        <v>41.554593315827262</v>
      </c>
      <c r="AW36" s="232">
        <v>40.620570872193063</v>
      </c>
      <c r="AY36" s="240">
        <v>41.554590240268794</v>
      </c>
      <c r="AZ36" s="240">
        <f t="shared" si="1"/>
        <v>-3.075558467457995E-6</v>
      </c>
    </row>
    <row r="37" spans="1:52">
      <c r="A37" s="103" t="s">
        <v>498</v>
      </c>
      <c r="AO37" s="231"/>
      <c r="AP37" s="231"/>
      <c r="AQ37" s="231"/>
      <c r="AR37" s="232"/>
      <c r="AS37" s="232"/>
      <c r="AT37" s="232"/>
      <c r="AU37" s="232"/>
      <c r="AV37" s="232"/>
      <c r="AW37" s="232"/>
      <c r="AY37" s="240"/>
      <c r="AZ37" s="240"/>
    </row>
    <row r="39" spans="1:52">
      <c r="A39" t="s">
        <v>619</v>
      </c>
    </row>
    <row r="40" spans="1:52">
      <c r="A40" s="100" t="s">
        <v>620</v>
      </c>
    </row>
    <row r="41" spans="1:52">
      <c r="A41" s="237"/>
    </row>
    <row r="42" spans="1:52">
      <c r="A42" s="183" t="s">
        <v>611</v>
      </c>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P42" s="238"/>
      <c r="AQ42" s="424"/>
      <c r="AR42" s="424"/>
      <c r="AS42" s="424"/>
      <c r="AT42" s="424"/>
      <c r="AU42" s="424"/>
      <c r="AV42" s="424"/>
      <c r="AW42" s="424"/>
      <c r="AX42" s="239"/>
    </row>
  </sheetData>
  <mergeCells count="78">
    <mergeCell ref="A3:AI3"/>
    <mergeCell ref="AO3:AW3"/>
    <mergeCell ref="A4:AI4"/>
    <mergeCell ref="A33:B34"/>
    <mergeCell ref="C33:C34"/>
    <mergeCell ref="D33:D34"/>
    <mergeCell ref="E33:E34"/>
    <mergeCell ref="F33:F34"/>
    <mergeCell ref="G33:G34"/>
    <mergeCell ref="H33:H34"/>
    <mergeCell ref="T33:T34"/>
    <mergeCell ref="I33:I34"/>
    <mergeCell ref="J33:J34"/>
    <mergeCell ref="K33:K34"/>
    <mergeCell ref="L33:L34"/>
    <mergeCell ref="M33:M34"/>
    <mergeCell ref="N33:N34"/>
    <mergeCell ref="AK33:AK34"/>
    <mergeCell ref="AL33:AL34"/>
    <mergeCell ref="AA33:AA34"/>
    <mergeCell ref="AB33:AB34"/>
    <mergeCell ref="AC33:AC34"/>
    <mergeCell ref="AD33:AD34"/>
    <mergeCell ref="AE33:AE34"/>
    <mergeCell ref="AF33:AF34"/>
    <mergeCell ref="G35:G36"/>
    <mergeCell ref="AG33:AG34"/>
    <mergeCell ref="AH33:AH34"/>
    <mergeCell ref="AI33:AI34"/>
    <mergeCell ref="AJ33:AJ34"/>
    <mergeCell ref="U33:U34"/>
    <mergeCell ref="V33:V34"/>
    <mergeCell ref="W33:W34"/>
    <mergeCell ref="X33:X34"/>
    <mergeCell ref="Y33:Y34"/>
    <mergeCell ref="Z33:Z34"/>
    <mergeCell ref="O33:O34"/>
    <mergeCell ref="P33:P34"/>
    <mergeCell ref="Q33:Q34"/>
    <mergeCell ref="R33:R34"/>
    <mergeCell ref="S33:S34"/>
    <mergeCell ref="A35:B36"/>
    <mergeCell ref="C35:C36"/>
    <mergeCell ref="D35:D36"/>
    <mergeCell ref="E35:E36"/>
    <mergeCell ref="F35:F36"/>
    <mergeCell ref="S35:S36"/>
    <mergeCell ref="H35:H36"/>
    <mergeCell ref="I35:I36"/>
    <mergeCell ref="J35:J36"/>
    <mergeCell ref="K35:K36"/>
    <mergeCell ref="L35:L36"/>
    <mergeCell ref="M35:M36"/>
    <mergeCell ref="N35:N36"/>
    <mergeCell ref="O35:O36"/>
    <mergeCell ref="P35:P36"/>
    <mergeCell ref="Q35:Q36"/>
    <mergeCell ref="R35:R36"/>
    <mergeCell ref="AE35:AE36"/>
    <mergeCell ref="T35:T36"/>
    <mergeCell ref="U35:U36"/>
    <mergeCell ref="V35:V36"/>
    <mergeCell ref="W35:W36"/>
    <mergeCell ref="X35:X36"/>
    <mergeCell ref="Y35:Y36"/>
    <mergeCell ref="Z35:Z36"/>
    <mergeCell ref="AA35:AA36"/>
    <mergeCell ref="AB35:AB36"/>
    <mergeCell ref="AC35:AC36"/>
    <mergeCell ref="AD35:AD36"/>
    <mergeCell ref="AL35:AL36"/>
    <mergeCell ref="AQ42:AW42"/>
    <mergeCell ref="AF35:AF36"/>
    <mergeCell ref="AG35:AG36"/>
    <mergeCell ref="AH35:AH36"/>
    <mergeCell ref="AI35:AI36"/>
    <mergeCell ref="AJ35:AJ36"/>
    <mergeCell ref="AK35:AK36"/>
  </mergeCells>
  <pageMargins left="0.75" right="0.75" top="1" bottom="1" header="0.5" footer="0.5"/>
  <pageSetup paperSize="9" scale="8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showGridLines="0" zoomScaleNormal="100" workbookViewId="0">
      <selection activeCell="A2" sqref="A2"/>
    </sheetView>
  </sheetViews>
  <sheetFormatPr baseColWidth="10" defaultColWidth="9.140625" defaultRowHeight="11.25"/>
  <cols>
    <col min="1" max="1" width="13.85546875" style="212" customWidth="1"/>
    <col min="2" max="2" width="12.42578125" style="212" customWidth="1"/>
    <col min="3" max="3" width="11.28515625" style="212" customWidth="1"/>
    <col min="4" max="256" width="9.140625" style="212"/>
    <col min="257" max="257" width="13.85546875" style="212" customWidth="1"/>
    <col min="258" max="258" width="12.42578125" style="212" customWidth="1"/>
    <col min="259" max="259" width="11.28515625" style="212" customWidth="1"/>
    <col min="260" max="512" width="9.140625" style="212"/>
    <col min="513" max="513" width="13.85546875" style="212" customWidth="1"/>
    <col min="514" max="514" width="12.42578125" style="212" customWidth="1"/>
    <col min="515" max="515" width="11.28515625" style="212" customWidth="1"/>
    <col min="516" max="768" width="9.140625" style="212"/>
    <col min="769" max="769" width="13.85546875" style="212" customWidth="1"/>
    <col min="770" max="770" width="12.42578125" style="212" customWidth="1"/>
    <col min="771" max="771" width="11.28515625" style="212" customWidth="1"/>
    <col min="772" max="1024" width="9.140625" style="212"/>
    <col min="1025" max="1025" width="13.85546875" style="212" customWidth="1"/>
    <col min="1026" max="1026" width="12.42578125" style="212" customWidth="1"/>
    <col min="1027" max="1027" width="11.28515625" style="212" customWidth="1"/>
    <col min="1028" max="1280" width="9.140625" style="212"/>
    <col min="1281" max="1281" width="13.85546875" style="212" customWidth="1"/>
    <col min="1282" max="1282" width="12.42578125" style="212" customWidth="1"/>
    <col min="1283" max="1283" width="11.28515625" style="212" customWidth="1"/>
    <col min="1284" max="1536" width="9.140625" style="212"/>
    <col min="1537" max="1537" width="13.85546875" style="212" customWidth="1"/>
    <col min="1538" max="1538" width="12.42578125" style="212" customWidth="1"/>
    <col min="1539" max="1539" width="11.28515625" style="212" customWidth="1"/>
    <col min="1540" max="1792" width="9.140625" style="212"/>
    <col min="1793" max="1793" width="13.85546875" style="212" customWidth="1"/>
    <col min="1794" max="1794" width="12.42578125" style="212" customWidth="1"/>
    <col min="1795" max="1795" width="11.28515625" style="212" customWidth="1"/>
    <col min="1796" max="2048" width="9.140625" style="212"/>
    <col min="2049" max="2049" width="13.85546875" style="212" customWidth="1"/>
    <col min="2050" max="2050" width="12.42578125" style="212" customWidth="1"/>
    <col min="2051" max="2051" width="11.28515625" style="212" customWidth="1"/>
    <col min="2052" max="2304" width="9.140625" style="212"/>
    <col min="2305" max="2305" width="13.85546875" style="212" customWidth="1"/>
    <col min="2306" max="2306" width="12.42578125" style="212" customWidth="1"/>
    <col min="2307" max="2307" width="11.28515625" style="212" customWidth="1"/>
    <col min="2308" max="2560" width="9.140625" style="212"/>
    <col min="2561" max="2561" width="13.85546875" style="212" customWidth="1"/>
    <col min="2562" max="2562" width="12.42578125" style="212" customWidth="1"/>
    <col min="2563" max="2563" width="11.28515625" style="212" customWidth="1"/>
    <col min="2564" max="2816" width="9.140625" style="212"/>
    <col min="2817" max="2817" width="13.85546875" style="212" customWidth="1"/>
    <col min="2818" max="2818" width="12.42578125" style="212" customWidth="1"/>
    <col min="2819" max="2819" width="11.28515625" style="212" customWidth="1"/>
    <col min="2820" max="3072" width="9.140625" style="212"/>
    <col min="3073" max="3073" width="13.85546875" style="212" customWidth="1"/>
    <col min="3074" max="3074" width="12.42578125" style="212" customWidth="1"/>
    <col min="3075" max="3075" width="11.28515625" style="212" customWidth="1"/>
    <col min="3076" max="3328" width="9.140625" style="212"/>
    <col min="3329" max="3329" width="13.85546875" style="212" customWidth="1"/>
    <col min="3330" max="3330" width="12.42578125" style="212" customWidth="1"/>
    <col min="3331" max="3331" width="11.28515625" style="212" customWidth="1"/>
    <col min="3332" max="3584" width="9.140625" style="212"/>
    <col min="3585" max="3585" width="13.85546875" style="212" customWidth="1"/>
    <col min="3586" max="3586" width="12.42578125" style="212" customWidth="1"/>
    <col min="3587" max="3587" width="11.28515625" style="212" customWidth="1"/>
    <col min="3588" max="3840" width="9.140625" style="212"/>
    <col min="3841" max="3841" width="13.85546875" style="212" customWidth="1"/>
    <col min="3842" max="3842" width="12.42578125" style="212" customWidth="1"/>
    <col min="3843" max="3843" width="11.28515625" style="212" customWidth="1"/>
    <col min="3844" max="4096" width="9.140625" style="212"/>
    <col min="4097" max="4097" width="13.85546875" style="212" customWidth="1"/>
    <col min="4098" max="4098" width="12.42578125" style="212" customWidth="1"/>
    <col min="4099" max="4099" width="11.28515625" style="212" customWidth="1"/>
    <col min="4100" max="4352" width="9.140625" style="212"/>
    <col min="4353" max="4353" width="13.85546875" style="212" customWidth="1"/>
    <col min="4354" max="4354" width="12.42578125" style="212" customWidth="1"/>
    <col min="4355" max="4355" width="11.28515625" style="212" customWidth="1"/>
    <col min="4356" max="4608" width="9.140625" style="212"/>
    <col min="4609" max="4609" width="13.85546875" style="212" customWidth="1"/>
    <col min="4610" max="4610" width="12.42578125" style="212" customWidth="1"/>
    <col min="4611" max="4611" width="11.28515625" style="212" customWidth="1"/>
    <col min="4612" max="4864" width="9.140625" style="212"/>
    <col min="4865" max="4865" width="13.85546875" style="212" customWidth="1"/>
    <col min="4866" max="4866" width="12.42578125" style="212" customWidth="1"/>
    <col min="4867" max="4867" width="11.28515625" style="212" customWidth="1"/>
    <col min="4868" max="5120" width="9.140625" style="212"/>
    <col min="5121" max="5121" width="13.85546875" style="212" customWidth="1"/>
    <col min="5122" max="5122" width="12.42578125" style="212" customWidth="1"/>
    <col min="5123" max="5123" width="11.28515625" style="212" customWidth="1"/>
    <col min="5124" max="5376" width="9.140625" style="212"/>
    <col min="5377" max="5377" width="13.85546875" style="212" customWidth="1"/>
    <col min="5378" max="5378" width="12.42578125" style="212" customWidth="1"/>
    <col min="5379" max="5379" width="11.28515625" style="212" customWidth="1"/>
    <col min="5380" max="5632" width="9.140625" style="212"/>
    <col min="5633" max="5633" width="13.85546875" style="212" customWidth="1"/>
    <col min="5634" max="5634" width="12.42578125" style="212" customWidth="1"/>
    <col min="5635" max="5635" width="11.28515625" style="212" customWidth="1"/>
    <col min="5636" max="5888" width="9.140625" style="212"/>
    <col min="5889" max="5889" width="13.85546875" style="212" customWidth="1"/>
    <col min="5890" max="5890" width="12.42578125" style="212" customWidth="1"/>
    <col min="5891" max="5891" width="11.28515625" style="212" customWidth="1"/>
    <col min="5892" max="6144" width="9.140625" style="212"/>
    <col min="6145" max="6145" width="13.85546875" style="212" customWidth="1"/>
    <col min="6146" max="6146" width="12.42578125" style="212" customWidth="1"/>
    <col min="6147" max="6147" width="11.28515625" style="212" customWidth="1"/>
    <col min="6148" max="6400" width="9.140625" style="212"/>
    <col min="6401" max="6401" width="13.85546875" style="212" customWidth="1"/>
    <col min="6402" max="6402" width="12.42578125" style="212" customWidth="1"/>
    <col min="6403" max="6403" width="11.28515625" style="212" customWidth="1"/>
    <col min="6404" max="6656" width="9.140625" style="212"/>
    <col min="6657" max="6657" width="13.85546875" style="212" customWidth="1"/>
    <col min="6658" max="6658" width="12.42578125" style="212" customWidth="1"/>
    <col min="6659" max="6659" width="11.28515625" style="212" customWidth="1"/>
    <col min="6660" max="6912" width="9.140625" style="212"/>
    <col min="6913" max="6913" width="13.85546875" style="212" customWidth="1"/>
    <col min="6914" max="6914" width="12.42578125" style="212" customWidth="1"/>
    <col min="6915" max="6915" width="11.28515625" style="212" customWidth="1"/>
    <col min="6916" max="7168" width="9.140625" style="212"/>
    <col min="7169" max="7169" width="13.85546875" style="212" customWidth="1"/>
    <col min="7170" max="7170" width="12.42578125" style="212" customWidth="1"/>
    <col min="7171" max="7171" width="11.28515625" style="212" customWidth="1"/>
    <col min="7172" max="7424" width="9.140625" style="212"/>
    <col min="7425" max="7425" width="13.85546875" style="212" customWidth="1"/>
    <col min="7426" max="7426" width="12.42578125" style="212" customWidth="1"/>
    <col min="7427" max="7427" width="11.28515625" style="212" customWidth="1"/>
    <col min="7428" max="7680" width="9.140625" style="212"/>
    <col min="7681" max="7681" width="13.85546875" style="212" customWidth="1"/>
    <col min="7682" max="7682" width="12.42578125" style="212" customWidth="1"/>
    <col min="7683" max="7683" width="11.28515625" style="212" customWidth="1"/>
    <col min="7684" max="7936" width="9.140625" style="212"/>
    <col min="7937" max="7937" width="13.85546875" style="212" customWidth="1"/>
    <col min="7938" max="7938" width="12.42578125" style="212" customWidth="1"/>
    <col min="7939" max="7939" width="11.28515625" style="212" customWidth="1"/>
    <col min="7940" max="8192" width="9.140625" style="212"/>
    <col min="8193" max="8193" width="13.85546875" style="212" customWidth="1"/>
    <col min="8194" max="8194" width="12.42578125" style="212" customWidth="1"/>
    <col min="8195" max="8195" width="11.28515625" style="212" customWidth="1"/>
    <col min="8196" max="8448" width="9.140625" style="212"/>
    <col min="8449" max="8449" width="13.85546875" style="212" customWidth="1"/>
    <col min="8450" max="8450" width="12.42578125" style="212" customWidth="1"/>
    <col min="8451" max="8451" width="11.28515625" style="212" customWidth="1"/>
    <col min="8452" max="8704" width="9.140625" style="212"/>
    <col min="8705" max="8705" width="13.85546875" style="212" customWidth="1"/>
    <col min="8706" max="8706" width="12.42578125" style="212" customWidth="1"/>
    <col min="8707" max="8707" width="11.28515625" style="212" customWidth="1"/>
    <col min="8708" max="8960" width="9.140625" style="212"/>
    <col min="8961" max="8961" width="13.85546875" style="212" customWidth="1"/>
    <col min="8962" max="8962" width="12.42578125" style="212" customWidth="1"/>
    <col min="8963" max="8963" width="11.28515625" style="212" customWidth="1"/>
    <col min="8964" max="9216" width="9.140625" style="212"/>
    <col min="9217" max="9217" width="13.85546875" style="212" customWidth="1"/>
    <col min="9218" max="9218" width="12.42578125" style="212" customWidth="1"/>
    <col min="9219" max="9219" width="11.28515625" style="212" customWidth="1"/>
    <col min="9220" max="9472" width="9.140625" style="212"/>
    <col min="9473" max="9473" width="13.85546875" style="212" customWidth="1"/>
    <col min="9474" max="9474" width="12.42578125" style="212" customWidth="1"/>
    <col min="9475" max="9475" width="11.28515625" style="212" customWidth="1"/>
    <col min="9476" max="9728" width="9.140625" style="212"/>
    <col min="9729" max="9729" width="13.85546875" style="212" customWidth="1"/>
    <col min="9730" max="9730" width="12.42578125" style="212" customWidth="1"/>
    <col min="9731" max="9731" width="11.28515625" style="212" customWidth="1"/>
    <col min="9732" max="9984" width="9.140625" style="212"/>
    <col min="9985" max="9985" width="13.85546875" style="212" customWidth="1"/>
    <col min="9986" max="9986" width="12.42578125" style="212" customWidth="1"/>
    <col min="9987" max="9987" width="11.28515625" style="212" customWidth="1"/>
    <col min="9988" max="10240" width="9.140625" style="212"/>
    <col min="10241" max="10241" width="13.85546875" style="212" customWidth="1"/>
    <col min="10242" max="10242" width="12.42578125" style="212" customWidth="1"/>
    <col min="10243" max="10243" width="11.28515625" style="212" customWidth="1"/>
    <col min="10244" max="10496" width="9.140625" style="212"/>
    <col min="10497" max="10497" width="13.85546875" style="212" customWidth="1"/>
    <col min="10498" max="10498" width="12.42578125" style="212" customWidth="1"/>
    <col min="10499" max="10499" width="11.28515625" style="212" customWidth="1"/>
    <col min="10500" max="10752" width="9.140625" style="212"/>
    <col min="10753" max="10753" width="13.85546875" style="212" customWidth="1"/>
    <col min="10754" max="10754" width="12.42578125" style="212" customWidth="1"/>
    <col min="10755" max="10755" width="11.28515625" style="212" customWidth="1"/>
    <col min="10756" max="11008" width="9.140625" style="212"/>
    <col min="11009" max="11009" width="13.85546875" style="212" customWidth="1"/>
    <col min="11010" max="11010" width="12.42578125" style="212" customWidth="1"/>
    <col min="11011" max="11011" width="11.28515625" style="212" customWidth="1"/>
    <col min="11012" max="11264" width="9.140625" style="212"/>
    <col min="11265" max="11265" width="13.85546875" style="212" customWidth="1"/>
    <col min="11266" max="11266" width="12.42578125" style="212" customWidth="1"/>
    <col min="11267" max="11267" width="11.28515625" style="212" customWidth="1"/>
    <col min="11268" max="11520" width="9.140625" style="212"/>
    <col min="11521" max="11521" width="13.85546875" style="212" customWidth="1"/>
    <col min="11522" max="11522" width="12.42578125" style="212" customWidth="1"/>
    <col min="11523" max="11523" width="11.28515625" style="212" customWidth="1"/>
    <col min="11524" max="11776" width="9.140625" style="212"/>
    <col min="11777" max="11777" width="13.85546875" style="212" customWidth="1"/>
    <col min="11778" max="11778" width="12.42578125" style="212" customWidth="1"/>
    <col min="11779" max="11779" width="11.28515625" style="212" customWidth="1"/>
    <col min="11780" max="12032" width="9.140625" style="212"/>
    <col min="12033" max="12033" width="13.85546875" style="212" customWidth="1"/>
    <col min="12034" max="12034" width="12.42578125" style="212" customWidth="1"/>
    <col min="12035" max="12035" width="11.28515625" style="212" customWidth="1"/>
    <col min="12036" max="12288" width="9.140625" style="212"/>
    <col min="12289" max="12289" width="13.85546875" style="212" customWidth="1"/>
    <col min="12290" max="12290" width="12.42578125" style="212" customWidth="1"/>
    <col min="12291" max="12291" width="11.28515625" style="212" customWidth="1"/>
    <col min="12292" max="12544" width="9.140625" style="212"/>
    <col min="12545" max="12545" width="13.85546875" style="212" customWidth="1"/>
    <col min="12546" max="12546" width="12.42578125" style="212" customWidth="1"/>
    <col min="12547" max="12547" width="11.28515625" style="212" customWidth="1"/>
    <col min="12548" max="12800" width="9.140625" style="212"/>
    <col min="12801" max="12801" width="13.85546875" style="212" customWidth="1"/>
    <col min="12802" max="12802" width="12.42578125" style="212" customWidth="1"/>
    <col min="12803" max="12803" width="11.28515625" style="212" customWidth="1"/>
    <col min="12804" max="13056" width="9.140625" style="212"/>
    <col min="13057" max="13057" width="13.85546875" style="212" customWidth="1"/>
    <col min="13058" max="13058" width="12.42578125" style="212" customWidth="1"/>
    <col min="13059" max="13059" width="11.28515625" style="212" customWidth="1"/>
    <col min="13060" max="13312" width="9.140625" style="212"/>
    <col min="13313" max="13313" width="13.85546875" style="212" customWidth="1"/>
    <col min="13314" max="13314" width="12.42578125" style="212" customWidth="1"/>
    <col min="13315" max="13315" width="11.28515625" style="212" customWidth="1"/>
    <col min="13316" max="13568" width="9.140625" style="212"/>
    <col min="13569" max="13569" width="13.85546875" style="212" customWidth="1"/>
    <col min="13570" max="13570" width="12.42578125" style="212" customWidth="1"/>
    <col min="13571" max="13571" width="11.28515625" style="212" customWidth="1"/>
    <col min="13572" max="13824" width="9.140625" style="212"/>
    <col min="13825" max="13825" width="13.85546875" style="212" customWidth="1"/>
    <col min="13826" max="13826" width="12.42578125" style="212" customWidth="1"/>
    <col min="13827" max="13827" width="11.28515625" style="212" customWidth="1"/>
    <col min="13828" max="14080" width="9.140625" style="212"/>
    <col min="14081" max="14081" width="13.85546875" style="212" customWidth="1"/>
    <col min="14082" max="14082" width="12.42578125" style="212" customWidth="1"/>
    <col min="14083" max="14083" width="11.28515625" style="212" customWidth="1"/>
    <col min="14084" max="14336" width="9.140625" style="212"/>
    <col min="14337" max="14337" width="13.85546875" style="212" customWidth="1"/>
    <col min="14338" max="14338" width="12.42578125" style="212" customWidth="1"/>
    <col min="14339" max="14339" width="11.28515625" style="212" customWidth="1"/>
    <col min="14340" max="14592" width="9.140625" style="212"/>
    <col min="14593" max="14593" width="13.85546875" style="212" customWidth="1"/>
    <col min="14594" max="14594" width="12.42578125" style="212" customWidth="1"/>
    <col min="14595" max="14595" width="11.28515625" style="212" customWidth="1"/>
    <col min="14596" max="14848" width="9.140625" style="212"/>
    <col min="14849" max="14849" width="13.85546875" style="212" customWidth="1"/>
    <col min="14850" max="14850" width="12.42578125" style="212" customWidth="1"/>
    <col min="14851" max="14851" width="11.28515625" style="212" customWidth="1"/>
    <col min="14852" max="15104" width="9.140625" style="212"/>
    <col min="15105" max="15105" width="13.85546875" style="212" customWidth="1"/>
    <col min="15106" max="15106" width="12.42578125" style="212" customWidth="1"/>
    <col min="15107" max="15107" width="11.28515625" style="212" customWidth="1"/>
    <col min="15108" max="15360" width="9.140625" style="212"/>
    <col min="15361" max="15361" width="13.85546875" style="212" customWidth="1"/>
    <col min="15362" max="15362" width="12.42578125" style="212" customWidth="1"/>
    <col min="15363" max="15363" width="11.28515625" style="212" customWidth="1"/>
    <col min="15364" max="15616" width="9.140625" style="212"/>
    <col min="15617" max="15617" width="13.85546875" style="212" customWidth="1"/>
    <col min="15618" max="15618" width="12.42578125" style="212" customWidth="1"/>
    <col min="15619" max="15619" width="11.28515625" style="212" customWidth="1"/>
    <col min="15620" max="15872" width="9.140625" style="212"/>
    <col min="15873" max="15873" width="13.85546875" style="212" customWidth="1"/>
    <col min="15874" max="15874" width="12.42578125" style="212" customWidth="1"/>
    <col min="15875" max="15875" width="11.28515625" style="212" customWidth="1"/>
    <col min="15876" max="16128" width="9.140625" style="212"/>
    <col min="16129" max="16129" width="13.85546875" style="212" customWidth="1"/>
    <col min="16130" max="16130" width="12.42578125" style="212" customWidth="1"/>
    <col min="16131" max="16131" width="11.28515625" style="212" customWidth="1"/>
    <col min="16132" max="16384" width="9.140625" style="212"/>
  </cols>
  <sheetData>
    <row r="1" spans="1:9" customFormat="1" ht="12.75"/>
    <row r="2" spans="1:9" ht="12.75">
      <c r="A2" s="73" t="s">
        <v>544</v>
      </c>
    </row>
    <row r="3" spans="1:9" ht="12">
      <c r="A3" s="242"/>
    </row>
    <row r="4" spans="1:9" ht="12">
      <c r="A4" s="429" t="s">
        <v>530</v>
      </c>
      <c r="B4" s="429"/>
      <c r="C4" s="429"/>
      <c r="D4" s="429"/>
      <c r="E4" s="429"/>
      <c r="F4" s="429"/>
      <c r="G4" s="429"/>
      <c r="H4" s="429"/>
      <c r="I4" s="429"/>
    </row>
    <row r="21" spans="1:9" ht="12">
      <c r="A21" s="429" t="s">
        <v>531</v>
      </c>
      <c r="B21" s="429"/>
      <c r="C21" s="429"/>
      <c r="D21" s="429"/>
      <c r="E21" s="429"/>
      <c r="F21" s="429"/>
      <c r="G21" s="429"/>
      <c r="H21" s="429"/>
      <c r="I21" s="429"/>
    </row>
    <row r="38" spans="1:9" ht="12">
      <c r="A38" s="429" t="s">
        <v>532</v>
      </c>
      <c r="B38" s="429"/>
      <c r="C38" s="429"/>
      <c r="D38" s="429"/>
      <c r="E38" s="429"/>
      <c r="F38" s="429"/>
      <c r="G38" s="429"/>
      <c r="H38" s="429"/>
      <c r="I38" s="429"/>
    </row>
    <row r="55" spans="1:9" ht="57" customHeight="1">
      <c r="A55" s="428" t="s">
        <v>533</v>
      </c>
      <c r="B55" s="428"/>
      <c r="C55" s="428"/>
      <c r="D55" s="428"/>
      <c r="E55" s="428"/>
      <c r="F55" s="428"/>
      <c r="G55" s="428"/>
      <c r="H55" s="428"/>
      <c r="I55" s="428"/>
    </row>
    <row r="56" spans="1:9" ht="27" customHeight="1">
      <c r="A56" s="428" t="s">
        <v>534</v>
      </c>
      <c r="B56" s="428"/>
      <c r="C56" s="428"/>
      <c r="D56" s="428"/>
      <c r="E56" s="428"/>
      <c r="F56" s="428"/>
      <c r="G56" s="428"/>
      <c r="H56" s="428"/>
      <c r="I56" s="428"/>
    </row>
    <row r="57" spans="1:9" ht="21.75" customHeight="1"/>
    <row r="59" spans="1:9" ht="12">
      <c r="A59" s="242" t="s">
        <v>535</v>
      </c>
    </row>
    <row r="60" spans="1:9" ht="12">
      <c r="A60" s="174" t="s">
        <v>536</v>
      </c>
    </row>
    <row r="61" spans="1:9" ht="12">
      <c r="A61" s="174"/>
    </row>
    <row r="62" spans="1:9" ht="34.5" thickBot="1">
      <c r="A62" s="243" t="s">
        <v>241</v>
      </c>
      <c r="B62" s="244" t="s">
        <v>537</v>
      </c>
      <c r="C62" s="245"/>
    </row>
    <row r="63" spans="1:9">
      <c r="A63" s="246" t="s">
        <v>85</v>
      </c>
      <c r="B63" s="247">
        <v>8.01</v>
      </c>
      <c r="C63" s="248"/>
    </row>
    <row r="64" spans="1:9">
      <c r="A64" s="249" t="s">
        <v>60</v>
      </c>
      <c r="B64" s="250">
        <v>8.66</v>
      </c>
      <c r="C64" s="248"/>
    </row>
    <row r="65" spans="1:3">
      <c r="A65" s="249" t="s">
        <v>48</v>
      </c>
      <c r="B65" s="250">
        <v>9.34</v>
      </c>
      <c r="C65" s="248"/>
    </row>
    <row r="66" spans="1:3">
      <c r="A66" s="249" t="s">
        <v>33</v>
      </c>
      <c r="B66" s="250">
        <v>9.75</v>
      </c>
      <c r="C66" s="248"/>
    </row>
    <row r="67" spans="1:3">
      <c r="A67" s="249" t="s">
        <v>80</v>
      </c>
      <c r="B67" s="251">
        <v>10.3</v>
      </c>
    </row>
    <row r="68" spans="1:3">
      <c r="A68" s="249" t="s">
        <v>55</v>
      </c>
      <c r="B68" s="250">
        <v>10.68</v>
      </c>
      <c r="C68" s="248"/>
    </row>
    <row r="69" spans="1:3">
      <c r="A69" s="249" t="s">
        <v>86</v>
      </c>
      <c r="B69" s="250">
        <v>10.76</v>
      </c>
      <c r="C69" s="248"/>
    </row>
    <row r="70" spans="1:3">
      <c r="A70" s="249" t="s">
        <v>58</v>
      </c>
      <c r="B70" s="250">
        <v>10.96</v>
      </c>
      <c r="C70" s="248"/>
    </row>
    <row r="71" spans="1:3">
      <c r="A71" s="249" t="s">
        <v>26</v>
      </c>
      <c r="B71" s="252">
        <v>11.2</v>
      </c>
      <c r="C71" s="248"/>
    </row>
    <row r="72" spans="1:3">
      <c r="A72" s="249" t="s">
        <v>73</v>
      </c>
      <c r="B72" s="250">
        <v>11.44</v>
      </c>
      <c r="C72" s="248"/>
    </row>
    <row r="73" spans="1:3">
      <c r="A73" s="249" t="s">
        <v>46</v>
      </c>
      <c r="B73" s="250">
        <v>12.02</v>
      </c>
      <c r="C73" s="248"/>
    </row>
    <row r="74" spans="1:3">
      <c r="A74" s="249" t="s">
        <v>38</v>
      </c>
      <c r="B74" s="250">
        <v>12.1</v>
      </c>
      <c r="C74" s="248"/>
    </row>
    <row r="75" spans="1:3">
      <c r="A75" s="249" t="s">
        <v>64</v>
      </c>
      <c r="B75" s="250">
        <v>14.55</v>
      </c>
      <c r="C75" s="253"/>
    </row>
    <row r="76" spans="1:3">
      <c r="A76" s="249" t="s">
        <v>538</v>
      </c>
      <c r="B76" s="250">
        <v>15.24</v>
      </c>
      <c r="C76" s="248"/>
    </row>
    <row r="77" spans="1:3">
      <c r="A77" s="249" t="s">
        <v>84</v>
      </c>
      <c r="B77" s="250">
        <v>15.34</v>
      </c>
      <c r="C77" s="248"/>
    </row>
    <row r="78" spans="1:3" ht="12" thickBot="1">
      <c r="A78" s="254" t="s">
        <v>66</v>
      </c>
      <c r="B78" s="255">
        <v>16.16</v>
      </c>
    </row>
    <row r="81" spans="1:6" ht="12">
      <c r="A81" s="174" t="s">
        <v>539</v>
      </c>
    </row>
    <row r="82" spans="1:6" ht="12">
      <c r="A82" s="174" t="s">
        <v>540</v>
      </c>
    </row>
    <row r="83" spans="1:6" ht="79.5" thickBot="1">
      <c r="A83" s="244" t="s">
        <v>241</v>
      </c>
      <c r="B83" s="244" t="s">
        <v>541</v>
      </c>
      <c r="C83" s="244" t="s">
        <v>542</v>
      </c>
      <c r="D83" s="244" t="s">
        <v>543</v>
      </c>
      <c r="E83" s="245"/>
      <c r="F83" s="245"/>
    </row>
    <row r="84" spans="1:6">
      <c r="A84" s="246" t="s">
        <v>60</v>
      </c>
      <c r="B84" s="256">
        <v>12.49</v>
      </c>
      <c r="C84" s="256">
        <v>17.91</v>
      </c>
      <c r="D84" s="256">
        <v>2.4</v>
      </c>
    </row>
    <row r="85" spans="1:6">
      <c r="A85" s="249" t="s">
        <v>46</v>
      </c>
      <c r="B85" s="251">
        <v>24.31</v>
      </c>
      <c r="C85" s="251">
        <v>31.78</v>
      </c>
      <c r="D85" s="251">
        <v>3.56</v>
      </c>
    </row>
    <row r="86" spans="1:6">
      <c r="A86" s="249" t="s">
        <v>58</v>
      </c>
      <c r="B86" s="251">
        <v>28.26</v>
      </c>
      <c r="C86" s="251">
        <v>34.19</v>
      </c>
      <c r="D86" s="251">
        <v>5.07</v>
      </c>
    </row>
    <row r="87" spans="1:6">
      <c r="A87" s="249" t="s">
        <v>64</v>
      </c>
      <c r="B87" s="251">
        <v>26.28</v>
      </c>
      <c r="C87" s="251">
        <v>35.19</v>
      </c>
      <c r="D87" s="251">
        <v>5.15</v>
      </c>
    </row>
    <row r="88" spans="1:6">
      <c r="A88" s="249" t="s">
        <v>66</v>
      </c>
      <c r="B88" s="251">
        <v>16.010000000000002</v>
      </c>
      <c r="C88" s="251">
        <v>26.61</v>
      </c>
      <c r="D88" s="251">
        <v>5.44</v>
      </c>
    </row>
    <row r="89" spans="1:6">
      <c r="A89" s="249" t="s">
        <v>33</v>
      </c>
      <c r="B89" s="251">
        <v>22.85</v>
      </c>
      <c r="C89" s="251">
        <v>27.94</v>
      </c>
      <c r="D89" s="251">
        <v>6.05</v>
      </c>
    </row>
    <row r="90" spans="1:6">
      <c r="A90" s="249" t="s">
        <v>85</v>
      </c>
      <c r="B90" s="251">
        <v>36.200000000000003</v>
      </c>
      <c r="C90" s="251">
        <v>39.700000000000003</v>
      </c>
      <c r="D90" s="251">
        <v>5.75</v>
      </c>
    </row>
    <row r="91" spans="1:6">
      <c r="A91" s="249" t="s">
        <v>84</v>
      </c>
      <c r="B91" s="251">
        <v>10.35</v>
      </c>
      <c r="C91" s="251">
        <v>20.43</v>
      </c>
      <c r="D91" s="251">
        <v>6.82</v>
      </c>
    </row>
    <row r="92" spans="1:6">
      <c r="A92" s="249" t="s">
        <v>48</v>
      </c>
      <c r="B92" s="251">
        <v>40.04</v>
      </c>
      <c r="C92" s="251">
        <v>43.85</v>
      </c>
      <c r="D92" s="251">
        <v>9.74</v>
      </c>
    </row>
    <row r="93" spans="1:6">
      <c r="A93" s="249" t="s">
        <v>73</v>
      </c>
      <c r="B93" s="251">
        <v>34.06</v>
      </c>
      <c r="C93" s="251">
        <v>39.200000000000003</v>
      </c>
      <c r="D93" s="251">
        <v>10.92</v>
      </c>
    </row>
    <row r="94" spans="1:6">
      <c r="A94" s="249" t="s">
        <v>86</v>
      </c>
      <c r="B94" s="251">
        <v>24.96</v>
      </c>
      <c r="C94" s="251">
        <v>31.61</v>
      </c>
      <c r="D94" s="251">
        <v>10.87</v>
      </c>
    </row>
    <row r="95" spans="1:6">
      <c r="A95" s="249" t="s">
        <v>38</v>
      </c>
      <c r="B95" s="251">
        <v>34.200000000000003</v>
      </c>
      <c r="C95" s="251">
        <v>40.68</v>
      </c>
      <c r="D95" s="251">
        <v>14.07</v>
      </c>
    </row>
    <row r="96" spans="1:6">
      <c r="A96" s="249" t="s">
        <v>55</v>
      </c>
      <c r="B96" s="251">
        <v>21.31</v>
      </c>
      <c r="C96" s="251">
        <v>28.19</v>
      </c>
      <c r="D96" s="251">
        <v>17.600000000000001</v>
      </c>
    </row>
    <row r="97" spans="1:9" ht="12" thickBot="1">
      <c r="A97" s="254" t="s">
        <v>80</v>
      </c>
      <c r="B97" s="257">
        <v>13.36</v>
      </c>
      <c r="C97" s="257">
        <v>20.89</v>
      </c>
      <c r="D97" s="258"/>
    </row>
    <row r="99" spans="1:9" ht="29.25" customHeight="1">
      <c r="A99" s="428" t="s">
        <v>621</v>
      </c>
      <c r="B99" s="428"/>
      <c r="C99" s="428"/>
      <c r="D99" s="428"/>
      <c r="E99" s="428"/>
      <c r="F99" s="428"/>
      <c r="G99" s="428"/>
      <c r="H99" s="428"/>
      <c r="I99" s="428"/>
    </row>
    <row r="101" spans="1:9" ht="12.75">
      <c r="A101" s="241"/>
    </row>
    <row r="102" spans="1:9" ht="12.75">
      <c r="A102"/>
    </row>
  </sheetData>
  <mergeCells count="6">
    <mergeCell ref="A99:I99"/>
    <mergeCell ref="A4:I4"/>
    <mergeCell ref="A21:I21"/>
    <mergeCell ref="A38:I38"/>
    <mergeCell ref="A55:I55"/>
    <mergeCell ref="A56:I5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14"/>
  <sheetViews>
    <sheetView showGridLines="0" tabSelected="1" zoomScaleNormal="100" workbookViewId="0">
      <selection activeCell="N16" sqref="N16"/>
    </sheetView>
  </sheetViews>
  <sheetFormatPr baseColWidth="10" defaultColWidth="9.140625" defaultRowHeight="11.25"/>
  <cols>
    <col min="1" max="16384" width="9.140625" style="249"/>
  </cols>
  <sheetData>
    <row r="2" spans="1:10" ht="12.75">
      <c r="A2" s="259" t="s">
        <v>572</v>
      </c>
    </row>
    <row r="3" spans="1:10" ht="12.75">
      <c r="A3" s="431" t="s">
        <v>545</v>
      </c>
      <c r="B3" s="432"/>
      <c r="C3" s="432"/>
      <c r="D3" s="432"/>
      <c r="E3" s="432"/>
      <c r="F3" s="432"/>
      <c r="G3" s="432"/>
      <c r="H3" s="432"/>
      <c r="I3" s="432"/>
    </row>
    <row r="4" spans="1:10" ht="12.75">
      <c r="A4" s="431" t="s">
        <v>546</v>
      </c>
      <c r="B4" s="432"/>
      <c r="C4" s="432"/>
      <c r="D4" s="432"/>
      <c r="E4" s="432"/>
      <c r="F4" s="432"/>
      <c r="G4" s="432"/>
      <c r="H4" s="432"/>
      <c r="I4" s="432"/>
    </row>
    <row r="5" spans="1:10" s="261" customFormat="1">
      <c r="A5" s="212" t="s">
        <v>547</v>
      </c>
      <c r="B5" s="212"/>
      <c r="C5" s="212"/>
      <c r="D5" s="212"/>
      <c r="E5" s="260"/>
      <c r="F5" s="212"/>
      <c r="G5" s="212"/>
      <c r="H5" s="212"/>
      <c r="I5" s="212"/>
      <c r="J5" s="212"/>
    </row>
    <row r="6" spans="1:10" s="261" customFormat="1">
      <c r="A6" s="212"/>
      <c r="B6" s="212"/>
      <c r="C6" s="212"/>
      <c r="D6" s="212"/>
      <c r="E6" s="260"/>
      <c r="F6" s="212"/>
      <c r="G6" s="212"/>
      <c r="H6" s="212"/>
      <c r="I6" s="212"/>
      <c r="J6" s="212"/>
    </row>
    <row r="7" spans="1:10" s="261" customFormat="1">
      <c r="A7" s="212"/>
      <c r="B7" s="212"/>
      <c r="C7" s="212"/>
      <c r="D7" s="212"/>
      <c r="E7" s="260"/>
      <c r="F7" s="212"/>
      <c r="G7" s="212"/>
      <c r="H7" s="212"/>
      <c r="I7" s="212"/>
      <c r="J7" s="212"/>
    </row>
    <row r="8" spans="1:10">
      <c r="A8" s="212"/>
      <c r="B8" s="212"/>
      <c r="C8" s="212"/>
      <c r="D8" s="212"/>
      <c r="E8" s="212"/>
      <c r="F8" s="212"/>
      <c r="G8" s="212"/>
      <c r="H8" s="212"/>
      <c r="I8" s="212"/>
      <c r="J8" s="212"/>
    </row>
    <row r="9" spans="1:10">
      <c r="A9" s="212"/>
      <c r="B9" s="212"/>
      <c r="C9" s="212"/>
      <c r="D9" s="212"/>
      <c r="E9" s="212"/>
      <c r="F9" s="212"/>
      <c r="G9" s="212"/>
      <c r="H9" s="212"/>
      <c r="I9" s="212"/>
      <c r="J9" s="212"/>
    </row>
    <row r="10" spans="1:10">
      <c r="A10" s="212"/>
      <c r="B10" s="212"/>
      <c r="C10" s="212"/>
      <c r="D10" s="212"/>
      <c r="E10" s="212"/>
      <c r="F10" s="212"/>
      <c r="G10" s="212"/>
      <c r="H10" s="212"/>
      <c r="I10" s="212"/>
      <c r="J10" s="212"/>
    </row>
    <row r="11" spans="1:10">
      <c r="A11" s="212"/>
      <c r="B11" s="212"/>
      <c r="C11" s="212"/>
      <c r="D11" s="212"/>
      <c r="E11" s="212"/>
      <c r="F11" s="212"/>
      <c r="G11" s="212"/>
      <c r="H11" s="212"/>
      <c r="I11" s="212"/>
      <c r="J11" s="212"/>
    </row>
    <row r="12" spans="1:10">
      <c r="A12" s="212"/>
      <c r="B12" s="212"/>
      <c r="C12" s="212"/>
      <c r="D12" s="212"/>
      <c r="E12" s="212"/>
      <c r="F12" s="212"/>
      <c r="G12" s="212"/>
      <c r="H12" s="212"/>
      <c r="I12" s="212"/>
      <c r="J12" s="212"/>
    </row>
    <row r="13" spans="1:10">
      <c r="A13" s="212"/>
      <c r="B13" s="212"/>
      <c r="C13" s="212"/>
      <c r="D13" s="212"/>
      <c r="E13" s="212"/>
      <c r="F13" s="212"/>
      <c r="G13" s="212"/>
      <c r="H13" s="212"/>
      <c r="I13" s="212"/>
      <c r="J13" s="212"/>
    </row>
    <row r="14" spans="1:10">
      <c r="A14" s="212"/>
      <c r="B14" s="212"/>
      <c r="C14" s="212"/>
      <c r="D14" s="212"/>
      <c r="E14" s="212"/>
      <c r="F14" s="212"/>
      <c r="G14" s="212"/>
      <c r="H14" s="212"/>
      <c r="I14" s="212"/>
      <c r="J14" s="212"/>
    </row>
    <row r="15" spans="1:10">
      <c r="A15" s="212"/>
      <c r="B15" s="212"/>
      <c r="C15" s="212"/>
      <c r="D15" s="212"/>
      <c r="E15" s="212"/>
      <c r="F15" s="212"/>
      <c r="G15" s="212"/>
      <c r="H15" s="212"/>
      <c r="I15" s="212"/>
      <c r="J15" s="212"/>
    </row>
    <row r="16" spans="1:10">
      <c r="A16" s="212"/>
      <c r="B16" s="212"/>
      <c r="C16" s="212"/>
      <c r="D16" s="212"/>
      <c r="E16" s="212"/>
      <c r="F16" s="212"/>
      <c r="G16" s="212"/>
      <c r="H16" s="212"/>
      <c r="I16" s="212"/>
      <c r="J16" s="212"/>
    </row>
    <row r="17" spans="1:10">
      <c r="A17" s="212"/>
      <c r="B17" s="212"/>
      <c r="C17" s="212"/>
      <c r="D17" s="212"/>
      <c r="E17" s="212"/>
      <c r="F17" s="212"/>
      <c r="G17" s="212"/>
      <c r="H17" s="212"/>
      <c r="I17" s="212"/>
      <c r="J17" s="212"/>
    </row>
    <row r="18" spans="1:10">
      <c r="A18" s="212"/>
      <c r="B18" s="212"/>
      <c r="C18" s="212"/>
      <c r="D18" s="212"/>
      <c r="E18" s="212"/>
      <c r="F18" s="212"/>
      <c r="G18" s="212"/>
      <c r="H18" s="212"/>
      <c r="I18" s="212"/>
      <c r="J18" s="212"/>
    </row>
    <row r="19" spans="1:10">
      <c r="A19" s="212"/>
      <c r="B19" s="212"/>
      <c r="C19" s="212"/>
      <c r="D19" s="212"/>
      <c r="E19" s="212"/>
      <c r="F19" s="212"/>
      <c r="G19" s="212"/>
      <c r="H19" s="212"/>
      <c r="I19" s="212"/>
      <c r="J19" s="212"/>
    </row>
    <row r="20" spans="1:10">
      <c r="A20" s="212"/>
      <c r="B20" s="212"/>
      <c r="C20" s="212"/>
      <c r="D20" s="212"/>
      <c r="E20" s="212"/>
      <c r="F20" s="212"/>
      <c r="G20" s="212"/>
      <c r="H20" s="212"/>
      <c r="I20" s="212"/>
      <c r="J20" s="212"/>
    </row>
    <row r="21" spans="1:10">
      <c r="A21" s="212" t="s">
        <v>548</v>
      </c>
      <c r="B21" s="212"/>
      <c r="C21" s="212"/>
      <c r="D21" s="212"/>
      <c r="E21" s="212"/>
      <c r="F21" s="212"/>
      <c r="G21" s="212"/>
      <c r="H21" s="212"/>
      <c r="I21" s="212"/>
      <c r="J21" s="212"/>
    </row>
    <row r="22" spans="1:10">
      <c r="A22" s="212"/>
      <c r="B22" s="212"/>
      <c r="C22" s="212"/>
      <c r="D22" s="212"/>
      <c r="E22" s="212"/>
      <c r="F22" s="212"/>
      <c r="G22" s="212"/>
      <c r="H22" s="212"/>
      <c r="I22" s="212"/>
      <c r="J22" s="212"/>
    </row>
    <row r="23" spans="1:10">
      <c r="A23" s="212"/>
      <c r="B23" s="212"/>
      <c r="C23" s="212"/>
      <c r="D23" s="212"/>
      <c r="E23" s="212"/>
      <c r="F23" s="212"/>
      <c r="G23" s="212"/>
      <c r="H23" s="212"/>
      <c r="I23" s="212"/>
      <c r="J23" s="212"/>
    </row>
    <row r="24" spans="1:10">
      <c r="A24" s="212"/>
      <c r="B24" s="212"/>
      <c r="C24" s="212"/>
      <c r="D24" s="212"/>
      <c r="E24" s="212"/>
      <c r="F24" s="212"/>
      <c r="G24" s="212"/>
      <c r="H24" s="212"/>
      <c r="I24" s="212"/>
      <c r="J24" s="212"/>
    </row>
    <row r="25" spans="1:10">
      <c r="A25" s="212"/>
      <c r="B25" s="212"/>
      <c r="C25" s="212"/>
      <c r="D25" s="212"/>
      <c r="E25" s="212"/>
      <c r="F25" s="212"/>
      <c r="G25" s="212"/>
      <c r="H25" s="212"/>
      <c r="I25" s="212"/>
      <c r="J25" s="212"/>
    </row>
    <row r="26" spans="1:10">
      <c r="A26" s="212"/>
      <c r="B26" s="212"/>
      <c r="C26" s="212"/>
      <c r="D26" s="212"/>
      <c r="E26" s="212"/>
      <c r="F26" s="212"/>
      <c r="G26" s="212"/>
      <c r="H26" s="212"/>
      <c r="I26" s="212"/>
      <c r="J26" s="212"/>
    </row>
    <row r="27" spans="1:10">
      <c r="A27" s="212"/>
      <c r="B27" s="212"/>
      <c r="C27" s="212"/>
      <c r="D27" s="212"/>
      <c r="E27" s="212"/>
      <c r="F27" s="212"/>
      <c r="G27" s="212"/>
      <c r="H27" s="212"/>
      <c r="I27" s="212"/>
      <c r="J27" s="212"/>
    </row>
    <row r="28" spans="1:10">
      <c r="A28" s="212"/>
      <c r="B28" s="212"/>
      <c r="C28" s="212"/>
      <c r="D28" s="212"/>
      <c r="E28" s="212"/>
      <c r="F28" s="212"/>
      <c r="G28" s="212"/>
      <c r="H28" s="212"/>
      <c r="I28" s="212"/>
      <c r="J28" s="212"/>
    </row>
    <row r="29" spans="1:10">
      <c r="A29" s="212"/>
      <c r="B29" s="212"/>
      <c r="C29" s="212"/>
      <c r="D29" s="212"/>
      <c r="E29" s="212"/>
      <c r="F29" s="212"/>
      <c r="G29" s="212"/>
      <c r="H29" s="212"/>
      <c r="I29" s="212"/>
      <c r="J29" s="212"/>
    </row>
    <row r="30" spans="1:10">
      <c r="A30" s="212"/>
      <c r="B30" s="212"/>
      <c r="C30" s="212"/>
      <c r="D30" s="212"/>
      <c r="E30" s="212"/>
      <c r="F30" s="212"/>
      <c r="G30" s="212"/>
      <c r="H30" s="212"/>
      <c r="I30" s="212"/>
      <c r="J30" s="212"/>
    </row>
    <row r="31" spans="1:10">
      <c r="A31" s="212"/>
      <c r="B31" s="212"/>
      <c r="C31" s="212"/>
      <c r="D31" s="212"/>
      <c r="E31" s="212"/>
      <c r="F31" s="212"/>
      <c r="G31" s="212"/>
      <c r="H31" s="212"/>
      <c r="I31" s="212"/>
      <c r="J31" s="212"/>
    </row>
    <row r="32" spans="1:10">
      <c r="A32" s="212"/>
      <c r="B32" s="212"/>
      <c r="C32" s="212"/>
      <c r="D32" s="212"/>
      <c r="E32" s="212"/>
      <c r="F32" s="212"/>
      <c r="G32" s="212"/>
      <c r="H32" s="212"/>
      <c r="I32" s="212"/>
      <c r="J32" s="212"/>
    </row>
    <row r="33" spans="1:10">
      <c r="A33" s="212"/>
      <c r="B33" s="212"/>
      <c r="C33" s="212"/>
      <c r="D33" s="212"/>
      <c r="E33" s="212"/>
      <c r="F33" s="212"/>
      <c r="G33" s="212"/>
      <c r="H33" s="212"/>
      <c r="I33" s="212"/>
      <c r="J33" s="212"/>
    </row>
    <row r="34" spans="1:10">
      <c r="A34" s="212"/>
      <c r="B34" s="212"/>
      <c r="C34" s="212"/>
      <c r="D34" s="212"/>
      <c r="E34" s="212"/>
      <c r="F34" s="212"/>
      <c r="G34" s="212"/>
      <c r="H34" s="212"/>
      <c r="I34" s="212"/>
      <c r="J34" s="212"/>
    </row>
    <row r="35" spans="1:10">
      <c r="B35" s="212"/>
      <c r="C35" s="212"/>
      <c r="D35" s="212"/>
      <c r="E35" s="212"/>
      <c r="F35" s="212"/>
      <c r="G35" s="212"/>
      <c r="H35" s="212"/>
      <c r="I35" s="212"/>
      <c r="J35" s="212"/>
    </row>
    <row r="36" spans="1:10">
      <c r="B36" s="212"/>
      <c r="C36" s="212"/>
      <c r="D36" s="212"/>
      <c r="E36" s="212"/>
      <c r="F36" s="212"/>
      <c r="G36" s="212"/>
      <c r="H36" s="212"/>
      <c r="I36" s="212"/>
      <c r="J36" s="212"/>
    </row>
    <row r="37" spans="1:10">
      <c r="A37" s="212" t="s">
        <v>549</v>
      </c>
      <c r="B37" s="212"/>
      <c r="C37" s="212"/>
      <c r="D37" s="212"/>
      <c r="E37" s="212"/>
      <c r="F37" s="212"/>
      <c r="G37" s="212"/>
      <c r="H37" s="212"/>
      <c r="I37" s="212"/>
      <c r="J37" s="212"/>
    </row>
    <row r="38" spans="1:10">
      <c r="A38" s="212"/>
      <c r="B38" s="212"/>
      <c r="C38" s="212"/>
      <c r="D38" s="212"/>
      <c r="E38" s="212"/>
      <c r="F38" s="212"/>
      <c r="G38" s="212"/>
      <c r="H38" s="212"/>
      <c r="I38" s="212"/>
      <c r="J38" s="212"/>
    </row>
    <row r="39" spans="1:10">
      <c r="A39" s="212"/>
      <c r="B39" s="212"/>
      <c r="C39" s="212"/>
      <c r="D39" s="212"/>
      <c r="E39" s="212"/>
      <c r="F39" s="212"/>
      <c r="G39" s="212"/>
      <c r="H39" s="212"/>
      <c r="I39" s="212"/>
      <c r="J39" s="212"/>
    </row>
    <row r="40" spans="1:10">
      <c r="A40" s="212"/>
      <c r="B40" s="212"/>
      <c r="C40" s="212"/>
      <c r="D40" s="212"/>
      <c r="E40" s="212"/>
      <c r="F40" s="212"/>
      <c r="G40" s="212"/>
      <c r="H40" s="212"/>
      <c r="I40" s="212"/>
      <c r="J40" s="212"/>
    </row>
    <row r="41" spans="1:10">
      <c r="A41" s="212"/>
      <c r="B41" s="212"/>
      <c r="C41" s="212"/>
      <c r="D41" s="212"/>
      <c r="E41" s="212"/>
      <c r="F41" s="212"/>
      <c r="G41" s="212"/>
      <c r="H41" s="212"/>
      <c r="I41" s="212"/>
      <c r="J41" s="212"/>
    </row>
    <row r="42" spans="1:10">
      <c r="A42" s="212"/>
      <c r="B42" s="212"/>
      <c r="C42" s="212"/>
      <c r="D42" s="212"/>
      <c r="E42" s="212"/>
      <c r="F42" s="212"/>
      <c r="G42" s="212"/>
      <c r="H42" s="212"/>
      <c r="I42" s="212"/>
      <c r="J42" s="212"/>
    </row>
    <row r="43" spans="1:10">
      <c r="A43" s="212"/>
      <c r="B43" s="212"/>
      <c r="C43" s="212"/>
      <c r="D43" s="212"/>
      <c r="E43" s="212"/>
      <c r="F43" s="212"/>
      <c r="G43" s="212"/>
      <c r="H43" s="212"/>
      <c r="I43" s="212"/>
      <c r="J43" s="212"/>
    </row>
    <row r="44" spans="1:10">
      <c r="A44" s="212"/>
      <c r="B44" s="212"/>
      <c r="C44" s="212"/>
      <c r="D44" s="212"/>
      <c r="E44" s="212"/>
      <c r="F44" s="212"/>
      <c r="G44" s="212"/>
      <c r="H44" s="212"/>
      <c r="I44" s="212"/>
      <c r="J44" s="212"/>
    </row>
    <row r="45" spans="1:10">
      <c r="A45" s="212"/>
      <c r="B45" s="212"/>
      <c r="C45" s="212"/>
      <c r="D45" s="212"/>
      <c r="E45" s="212"/>
      <c r="F45" s="212"/>
      <c r="G45" s="212"/>
      <c r="H45" s="212"/>
      <c r="I45" s="212"/>
      <c r="J45" s="212"/>
    </row>
    <row r="46" spans="1:10">
      <c r="A46" s="212"/>
      <c r="B46" s="212"/>
      <c r="C46" s="212"/>
      <c r="D46" s="212"/>
      <c r="E46" s="212"/>
      <c r="F46" s="212"/>
      <c r="G46" s="212"/>
      <c r="H46" s="212"/>
      <c r="I46" s="212"/>
      <c r="J46" s="212"/>
    </row>
    <row r="47" spans="1:10">
      <c r="A47" s="212"/>
      <c r="B47" s="212"/>
      <c r="C47" s="212"/>
      <c r="D47" s="212"/>
      <c r="E47" s="212"/>
      <c r="F47" s="212"/>
      <c r="G47" s="212"/>
      <c r="H47" s="212"/>
      <c r="I47" s="212"/>
      <c r="J47" s="212"/>
    </row>
    <row r="48" spans="1:10">
      <c r="A48" s="212"/>
      <c r="B48" s="212"/>
      <c r="C48" s="212"/>
      <c r="D48" s="212"/>
      <c r="E48" s="212"/>
      <c r="F48" s="212"/>
      <c r="G48" s="212"/>
      <c r="H48" s="212"/>
      <c r="I48" s="212"/>
      <c r="J48" s="212"/>
    </row>
    <row r="49" spans="1:13">
      <c r="A49" s="212"/>
      <c r="B49" s="212"/>
      <c r="C49" s="212"/>
      <c r="D49" s="212"/>
      <c r="E49" s="212"/>
      <c r="F49" s="212"/>
      <c r="G49" s="212"/>
      <c r="H49" s="212"/>
      <c r="I49" s="212"/>
      <c r="J49" s="212"/>
    </row>
    <row r="50" spans="1:13">
      <c r="A50" s="212"/>
      <c r="B50" s="212"/>
      <c r="C50" s="212"/>
      <c r="D50" s="212"/>
      <c r="E50" s="212"/>
      <c r="F50" s="212"/>
      <c r="G50" s="212"/>
      <c r="H50" s="212"/>
      <c r="I50" s="212"/>
      <c r="J50" s="212"/>
    </row>
    <row r="51" spans="1:13">
      <c r="A51" s="212"/>
      <c r="B51" s="212"/>
      <c r="C51" s="212"/>
      <c r="D51" s="212"/>
      <c r="E51" s="212"/>
      <c r="F51" s="212"/>
      <c r="G51" s="212"/>
      <c r="H51" s="212"/>
      <c r="I51" s="212"/>
      <c r="J51" s="212"/>
    </row>
    <row r="52" spans="1:13">
      <c r="A52" s="212"/>
      <c r="B52" s="212"/>
      <c r="C52" s="212"/>
      <c r="D52" s="212"/>
      <c r="E52" s="212"/>
      <c r="F52" s="212"/>
      <c r="G52" s="212"/>
      <c r="H52" s="212"/>
      <c r="I52" s="212"/>
      <c r="J52" s="212"/>
    </row>
    <row r="53" spans="1:13">
      <c r="A53" s="212"/>
      <c r="B53" s="212"/>
      <c r="C53" s="212"/>
      <c r="D53" s="212"/>
      <c r="E53" s="212"/>
      <c r="F53" s="212"/>
      <c r="G53" s="212"/>
      <c r="H53" s="212"/>
      <c r="I53" s="212"/>
      <c r="J53" s="212"/>
    </row>
    <row r="54" spans="1:13" ht="43.5" customHeight="1">
      <c r="A54" s="433" t="s">
        <v>550</v>
      </c>
      <c r="B54" s="433"/>
      <c r="C54" s="433"/>
      <c r="D54" s="433"/>
      <c r="E54" s="433"/>
      <c r="F54" s="433"/>
      <c r="G54" s="433"/>
      <c r="H54" s="433"/>
      <c r="I54" s="433"/>
      <c r="J54" s="212"/>
    </row>
    <row r="55" spans="1:13" ht="24.75" customHeight="1">
      <c r="A55" s="433" t="s">
        <v>551</v>
      </c>
      <c r="B55" s="433"/>
      <c r="C55" s="433"/>
      <c r="D55" s="433"/>
      <c r="E55" s="433"/>
      <c r="F55" s="433"/>
      <c r="G55" s="433"/>
      <c r="H55" s="433"/>
      <c r="I55" s="433"/>
      <c r="J55" s="212"/>
    </row>
    <row r="56" spans="1:13" ht="13.5" customHeight="1">
      <c r="A56" s="262"/>
      <c r="B56" s="262"/>
      <c r="C56" s="262"/>
      <c r="D56" s="262"/>
      <c r="E56" s="262"/>
      <c r="F56" s="262"/>
      <c r="G56" s="262"/>
      <c r="H56" s="262"/>
      <c r="I56" s="262"/>
      <c r="J56" s="212"/>
    </row>
    <row r="57" spans="1:13">
      <c r="A57" s="212"/>
      <c r="B57" s="212"/>
      <c r="C57" s="212"/>
      <c r="D57" s="212"/>
      <c r="E57" s="212"/>
      <c r="F57" s="212"/>
      <c r="G57" s="212"/>
      <c r="H57" s="212"/>
      <c r="I57" s="212"/>
      <c r="J57" s="212"/>
    </row>
    <row r="58" spans="1:13" ht="12">
      <c r="A58" s="263" t="s">
        <v>552</v>
      </c>
      <c r="J58" s="212"/>
    </row>
    <row r="59" spans="1:13" ht="12.75">
      <c r="A59" s="434" t="s">
        <v>553</v>
      </c>
      <c r="B59" s="432"/>
      <c r="C59" s="432"/>
      <c r="D59" s="432"/>
      <c r="E59" s="432"/>
      <c r="F59" s="432"/>
      <c r="G59" s="432"/>
      <c r="H59" s="432"/>
      <c r="I59" s="432"/>
      <c r="J59" s="212"/>
    </row>
    <row r="60" spans="1:13" ht="13.5" customHeight="1">
      <c r="A60" s="434" t="s">
        <v>554</v>
      </c>
      <c r="B60" s="432"/>
      <c r="C60" s="432"/>
      <c r="D60" s="432"/>
      <c r="E60" s="432"/>
      <c r="F60" s="432"/>
      <c r="G60" s="432"/>
      <c r="H60" s="432"/>
      <c r="I60" s="432"/>
      <c r="J60" s="212"/>
    </row>
    <row r="61" spans="1:13" ht="13.5" customHeight="1" thickBot="1">
      <c r="A61" s="264"/>
      <c r="B61" s="264"/>
      <c r="C61" s="265"/>
      <c r="D61" s="265"/>
      <c r="E61" s="265"/>
      <c r="F61" s="265"/>
      <c r="G61" s="265"/>
      <c r="H61" s="265"/>
      <c r="I61" s="265"/>
      <c r="J61" s="212"/>
    </row>
    <row r="62" spans="1:13" ht="13.5" customHeight="1" thickBot="1">
      <c r="A62" s="266" t="s">
        <v>555</v>
      </c>
      <c r="B62" s="267"/>
      <c r="C62" s="430" t="s">
        <v>556</v>
      </c>
      <c r="D62" s="430"/>
      <c r="E62" s="430"/>
      <c r="F62" s="268"/>
      <c r="G62" s="430" t="s">
        <v>557</v>
      </c>
      <c r="H62" s="430"/>
      <c r="I62" s="430"/>
      <c r="J62" s="268"/>
      <c r="K62" s="430" t="s">
        <v>558</v>
      </c>
      <c r="L62" s="430"/>
      <c r="M62" s="430"/>
    </row>
    <row r="63" spans="1:13">
      <c r="A63" s="269" t="s">
        <v>559</v>
      </c>
      <c r="C63" s="270" t="s">
        <v>560</v>
      </c>
      <c r="D63" s="270" t="s">
        <v>561</v>
      </c>
      <c r="E63" s="270" t="s">
        <v>562</v>
      </c>
      <c r="F63" s="270"/>
      <c r="G63" s="270" t="s">
        <v>560</v>
      </c>
      <c r="H63" s="270" t="s">
        <v>561</v>
      </c>
      <c r="I63" s="270" t="s">
        <v>562</v>
      </c>
      <c r="J63" s="270"/>
      <c r="K63" s="270" t="s">
        <v>560</v>
      </c>
      <c r="L63" s="270" t="s">
        <v>561</v>
      </c>
      <c r="M63" s="270" t="s">
        <v>562</v>
      </c>
    </row>
    <row r="64" spans="1:13" ht="79.5" thickBot="1">
      <c r="A64" s="266"/>
      <c r="B64" s="271"/>
      <c r="C64" s="271" t="s">
        <v>563</v>
      </c>
      <c r="D64" s="271" t="s">
        <v>564</v>
      </c>
      <c r="E64" s="271" t="s">
        <v>565</v>
      </c>
      <c r="F64" s="271"/>
      <c r="G64" s="271" t="s">
        <v>566</v>
      </c>
      <c r="H64" s="271" t="s">
        <v>567</v>
      </c>
      <c r="I64" s="271" t="s">
        <v>568</v>
      </c>
      <c r="J64" s="271"/>
      <c r="K64" s="271" t="s">
        <v>569</v>
      </c>
      <c r="L64" s="271" t="s">
        <v>570</v>
      </c>
      <c r="M64" s="271" t="s">
        <v>571</v>
      </c>
    </row>
    <row r="65" spans="1:13">
      <c r="A65" s="269" t="s">
        <v>241</v>
      </c>
      <c r="B65" s="272" t="s">
        <v>60</v>
      </c>
      <c r="C65" s="273">
        <v>15.23</v>
      </c>
      <c r="D65" s="273">
        <v>5.21</v>
      </c>
      <c r="E65" s="273">
        <v>77.58</v>
      </c>
      <c r="F65" s="273"/>
      <c r="G65" s="273">
        <v>9.6300000000000008</v>
      </c>
      <c r="H65" s="273">
        <v>5.54</v>
      </c>
      <c r="I65" s="273">
        <v>68.09</v>
      </c>
      <c r="J65" s="273"/>
      <c r="K65" s="273">
        <v>4.2300000000000004</v>
      </c>
      <c r="L65" s="273">
        <v>8.34</v>
      </c>
      <c r="M65" s="273">
        <v>46.3</v>
      </c>
    </row>
    <row r="66" spans="1:13">
      <c r="B66" s="272" t="s">
        <v>48</v>
      </c>
      <c r="C66" s="273">
        <v>17.41</v>
      </c>
      <c r="D66" s="273">
        <v>5.95</v>
      </c>
      <c r="E66" s="273">
        <v>75.58</v>
      </c>
      <c r="F66" s="273"/>
      <c r="G66" s="273">
        <v>7.87</v>
      </c>
      <c r="H66" s="273">
        <v>5.54</v>
      </c>
      <c r="I66" s="273">
        <v>58.93</v>
      </c>
      <c r="J66" s="273"/>
      <c r="K66" s="273">
        <v>5.75</v>
      </c>
      <c r="L66" s="273">
        <v>8.17</v>
      </c>
      <c r="M66" s="273">
        <v>54.74</v>
      </c>
    </row>
    <row r="67" spans="1:13">
      <c r="B67" s="272" t="s">
        <v>64</v>
      </c>
      <c r="C67" s="273">
        <v>21.28</v>
      </c>
      <c r="D67" s="273">
        <v>10.8</v>
      </c>
      <c r="E67" s="273">
        <v>69.31</v>
      </c>
      <c r="F67" s="273"/>
      <c r="G67" s="273">
        <v>13.87</v>
      </c>
      <c r="H67" s="273">
        <v>7.84</v>
      </c>
      <c r="I67" s="273">
        <v>66.67</v>
      </c>
      <c r="J67" s="273"/>
      <c r="K67" s="273">
        <v>12.5</v>
      </c>
      <c r="L67" s="273">
        <v>12.68</v>
      </c>
      <c r="M67" s="273">
        <v>55</v>
      </c>
    </row>
    <row r="68" spans="1:13">
      <c r="B68" s="272" t="s">
        <v>84</v>
      </c>
      <c r="C68" s="273">
        <v>20.83</v>
      </c>
      <c r="D68" s="273">
        <v>12.38</v>
      </c>
      <c r="E68" s="273">
        <v>68.02</v>
      </c>
      <c r="F68" s="273"/>
      <c r="G68" s="273">
        <v>18.25</v>
      </c>
      <c r="H68" s="273">
        <v>12.4</v>
      </c>
      <c r="I68" s="273">
        <v>66</v>
      </c>
      <c r="J68" s="273"/>
      <c r="K68" s="273">
        <v>11.89</v>
      </c>
      <c r="L68" s="273">
        <v>11.07</v>
      </c>
      <c r="M68" s="273">
        <v>67.31</v>
      </c>
    </row>
    <row r="69" spans="1:13">
      <c r="B69" s="272" t="s">
        <v>85</v>
      </c>
      <c r="C69" s="273">
        <v>14.17</v>
      </c>
      <c r="D69" s="273">
        <v>6.96</v>
      </c>
      <c r="E69" s="273">
        <v>67.709999999999994</v>
      </c>
      <c r="F69" s="273"/>
      <c r="G69" s="273">
        <v>8.92</v>
      </c>
      <c r="H69" s="273">
        <v>3.42</v>
      </c>
      <c r="I69" s="273">
        <v>75.09</v>
      </c>
      <c r="J69" s="273"/>
      <c r="K69" s="273">
        <v>4.6500000000000004</v>
      </c>
      <c r="L69" s="273">
        <v>4.53</v>
      </c>
      <c r="M69" s="273">
        <v>59.31</v>
      </c>
    </row>
    <row r="70" spans="1:13">
      <c r="B70" s="272" t="s">
        <v>55</v>
      </c>
      <c r="C70" s="273">
        <v>13.86</v>
      </c>
      <c r="D70" s="273">
        <v>8.2799999999999994</v>
      </c>
      <c r="E70" s="273">
        <v>66.260000000000005</v>
      </c>
      <c r="F70" s="273"/>
      <c r="G70" s="273">
        <v>14.93</v>
      </c>
      <c r="H70" s="273">
        <v>8.92</v>
      </c>
      <c r="I70" s="273">
        <v>66.77</v>
      </c>
      <c r="J70" s="273"/>
      <c r="K70" s="273">
        <v>8.0500000000000007</v>
      </c>
      <c r="L70" s="273">
        <v>4.8099999999999996</v>
      </c>
      <c r="M70" s="273">
        <v>75.959999999999994</v>
      </c>
    </row>
    <row r="71" spans="1:13">
      <c r="B71" s="272" t="s">
        <v>46</v>
      </c>
      <c r="C71" s="273">
        <v>17.920000000000002</v>
      </c>
      <c r="D71" s="273">
        <v>10.3</v>
      </c>
      <c r="E71" s="273">
        <v>65.53</v>
      </c>
      <c r="F71" s="273"/>
      <c r="G71" s="273">
        <v>9.43</v>
      </c>
      <c r="H71" s="273">
        <v>7.03</v>
      </c>
      <c r="I71" s="273">
        <v>64.42</v>
      </c>
      <c r="J71" s="273"/>
      <c r="K71" s="273">
        <v>11</v>
      </c>
      <c r="L71" s="273">
        <v>8.66</v>
      </c>
      <c r="M71" s="273">
        <v>69.52</v>
      </c>
    </row>
    <row r="72" spans="1:13">
      <c r="B72" s="272" t="s">
        <v>86</v>
      </c>
      <c r="C72" s="273">
        <v>15.91</v>
      </c>
      <c r="D72" s="273">
        <v>8.9499999999999993</v>
      </c>
      <c r="E72" s="273">
        <v>65.41</v>
      </c>
      <c r="F72" s="273"/>
      <c r="G72" s="273">
        <v>8.15</v>
      </c>
      <c r="H72" s="273">
        <v>9.32</v>
      </c>
      <c r="I72" s="273">
        <v>48.81</v>
      </c>
      <c r="J72" s="273"/>
      <c r="K72" s="273">
        <v>11.92</v>
      </c>
      <c r="L72" s="273">
        <v>4.8600000000000003</v>
      </c>
      <c r="M72" s="273">
        <v>82.94</v>
      </c>
    </row>
    <row r="73" spans="1:13">
      <c r="B73" s="272" t="s">
        <v>26</v>
      </c>
      <c r="C73" s="273">
        <v>16.25</v>
      </c>
      <c r="D73" s="273">
        <v>8.77</v>
      </c>
      <c r="E73" s="273">
        <v>64.94804156674661</v>
      </c>
      <c r="F73" s="273"/>
      <c r="G73" s="273">
        <v>12.89</v>
      </c>
      <c r="H73" s="273">
        <v>7.88</v>
      </c>
      <c r="I73" s="273">
        <v>70.63</v>
      </c>
      <c r="J73" s="273"/>
      <c r="K73" s="273">
        <v>7.8</v>
      </c>
      <c r="L73" s="273">
        <v>8.17</v>
      </c>
      <c r="M73" s="273">
        <v>48.841577958672509</v>
      </c>
    </row>
    <row r="74" spans="1:13">
      <c r="B74" s="272" t="s">
        <v>66</v>
      </c>
      <c r="C74" s="273">
        <v>24.85</v>
      </c>
      <c r="D74" s="273">
        <v>16.100000000000001</v>
      </c>
      <c r="E74" s="273">
        <v>64.48</v>
      </c>
      <c r="F74" s="273"/>
      <c r="G74" s="273">
        <v>16.09</v>
      </c>
      <c r="H74" s="273">
        <v>10.19</v>
      </c>
      <c r="I74" s="273">
        <v>68.010000000000005</v>
      </c>
      <c r="J74" s="273"/>
      <c r="K74" s="273">
        <v>11.51</v>
      </c>
      <c r="L74" s="273">
        <v>9.76</v>
      </c>
      <c r="M74" s="273">
        <v>69.680000000000007</v>
      </c>
    </row>
    <row r="75" spans="1:13">
      <c r="B75" s="272" t="s">
        <v>538</v>
      </c>
      <c r="C75" s="273">
        <v>18.16</v>
      </c>
      <c r="D75" s="273">
        <v>11.27</v>
      </c>
      <c r="E75" s="273">
        <v>63.52</v>
      </c>
      <c r="F75" s="273"/>
      <c r="G75" s="273">
        <v>18.079999999999998</v>
      </c>
      <c r="H75" s="273">
        <v>18.940000000000001</v>
      </c>
      <c r="I75" s="273">
        <v>54.21</v>
      </c>
      <c r="J75" s="273"/>
      <c r="K75" s="273">
        <v>10.58</v>
      </c>
      <c r="L75" s="273">
        <v>15.61</v>
      </c>
      <c r="M75" s="273">
        <v>53.57</v>
      </c>
    </row>
    <row r="76" spans="1:13">
      <c r="B76" s="272" t="s">
        <v>73</v>
      </c>
      <c r="C76" s="273">
        <v>18.14</v>
      </c>
      <c r="D76" s="273">
        <v>11.22</v>
      </c>
      <c r="E76" s="273">
        <v>62.92</v>
      </c>
      <c r="F76" s="273"/>
      <c r="G76" s="273">
        <v>11.29</v>
      </c>
      <c r="H76" s="273">
        <v>5.93</v>
      </c>
      <c r="I76" s="273">
        <v>70.03</v>
      </c>
      <c r="J76" s="273"/>
      <c r="K76" s="273">
        <v>5.62</v>
      </c>
      <c r="L76" s="273">
        <v>4.6100000000000003</v>
      </c>
      <c r="M76" s="273">
        <v>65.03</v>
      </c>
    </row>
    <row r="77" spans="1:13">
      <c r="B77" s="272" t="s">
        <v>58</v>
      </c>
      <c r="C77" s="273">
        <v>15.28</v>
      </c>
      <c r="D77" s="273">
        <v>9.56</v>
      </c>
      <c r="E77" s="273">
        <v>62.2</v>
      </c>
      <c r="F77" s="273"/>
      <c r="G77" s="273">
        <v>12.98</v>
      </c>
      <c r="H77" s="273">
        <v>8.89</v>
      </c>
      <c r="I77" s="273">
        <v>61.67</v>
      </c>
      <c r="J77" s="273"/>
      <c r="K77" s="273">
        <v>3.72</v>
      </c>
      <c r="L77" s="273">
        <v>16.79</v>
      </c>
      <c r="M77" s="273">
        <v>33.74</v>
      </c>
    </row>
    <row r="78" spans="1:13">
      <c r="B78" s="272" t="s">
        <v>69</v>
      </c>
      <c r="C78" s="273">
        <v>3.6</v>
      </c>
      <c r="D78" s="273">
        <v>2.2000000000000002</v>
      </c>
      <c r="E78" s="273">
        <v>61.85</v>
      </c>
      <c r="F78" s="273"/>
      <c r="G78" s="273">
        <v>2.94</v>
      </c>
      <c r="H78" s="273">
        <v>2.3199999999999998</v>
      </c>
      <c r="I78" s="273">
        <v>61.13</v>
      </c>
      <c r="J78" s="273"/>
      <c r="K78" s="273">
        <v>4.08</v>
      </c>
      <c r="L78" s="273">
        <v>4.1399999999999997</v>
      </c>
      <c r="M78" s="273">
        <v>65.61</v>
      </c>
    </row>
    <row r="79" spans="1:13">
      <c r="B79" s="272" t="s">
        <v>38</v>
      </c>
      <c r="C79" s="273">
        <v>17.02</v>
      </c>
      <c r="D79" s="273">
        <v>11.09</v>
      </c>
      <c r="E79" s="273">
        <v>61.05</v>
      </c>
      <c r="F79" s="273"/>
      <c r="G79" s="273">
        <v>11.43</v>
      </c>
      <c r="H79" s="273">
        <v>7.22</v>
      </c>
      <c r="I79" s="273">
        <v>65.13</v>
      </c>
      <c r="J79" s="273"/>
      <c r="K79" s="273">
        <v>8.9</v>
      </c>
      <c r="L79" s="273">
        <v>14.32</v>
      </c>
      <c r="M79" s="273">
        <v>50.84</v>
      </c>
    </row>
    <row r="80" spans="1:13">
      <c r="B80" s="272" t="s">
        <v>33</v>
      </c>
      <c r="C80" s="273">
        <v>13.56</v>
      </c>
      <c r="D80" s="273">
        <v>8.85</v>
      </c>
      <c r="E80" s="273">
        <v>60.73</v>
      </c>
      <c r="F80" s="273"/>
      <c r="G80" s="273">
        <v>8.6300000000000008</v>
      </c>
      <c r="H80" s="273">
        <v>4.6100000000000003</v>
      </c>
      <c r="I80" s="273">
        <v>65.909090909090907</v>
      </c>
      <c r="J80" s="273"/>
      <c r="K80" s="273">
        <v>10.34</v>
      </c>
      <c r="L80" s="273">
        <v>12</v>
      </c>
      <c r="M80" s="273">
        <v>61.55</v>
      </c>
    </row>
    <row r="81" spans="1:13" ht="12" thickBot="1">
      <c r="A81" s="254"/>
      <c r="B81" s="274" t="s">
        <v>80</v>
      </c>
      <c r="C81" s="275">
        <v>11.64</v>
      </c>
      <c r="D81" s="275">
        <v>13.19</v>
      </c>
      <c r="E81" s="275">
        <v>60.7</v>
      </c>
      <c r="F81" s="275"/>
      <c r="G81" s="275">
        <v>12.23</v>
      </c>
      <c r="H81" s="275">
        <v>11.56</v>
      </c>
      <c r="I81" s="275">
        <v>66.150000000000006</v>
      </c>
      <c r="J81" s="275"/>
      <c r="K81" s="275">
        <v>8.9499999999999993</v>
      </c>
      <c r="L81" s="275">
        <v>9.34</v>
      </c>
      <c r="M81" s="275">
        <v>59.62</v>
      </c>
    </row>
    <row r="82" spans="1:13">
      <c r="B82" s="276" t="s">
        <v>458</v>
      </c>
      <c r="C82" s="277">
        <f>AVERAGE(C65:C81)</f>
        <v>16.182941176470585</v>
      </c>
      <c r="D82" s="277">
        <f>AVERAGE(D65:D81)</f>
        <v>9.47529411764706</v>
      </c>
      <c r="E82" s="277">
        <f>AVERAGE(E65:E81)</f>
        <v>65.752825974514508</v>
      </c>
      <c r="F82" s="277"/>
      <c r="G82" s="277">
        <f>AVERAGE(G65:G81)</f>
        <v>11.624117647058823</v>
      </c>
      <c r="H82" s="277">
        <f>AVERAGE(H65:H81)</f>
        <v>8.0911764705882341</v>
      </c>
      <c r="I82" s="277">
        <f>AVERAGE(I65:I81)</f>
        <v>64.56759358288771</v>
      </c>
      <c r="J82" s="277"/>
      <c r="K82" s="277">
        <f>AVERAGE(K65:K81)</f>
        <v>8.3229411764705894</v>
      </c>
      <c r="L82" s="277">
        <f>AVERAGE(L65:L81)</f>
        <v>9.2858823529411776</v>
      </c>
      <c r="M82" s="277">
        <f>AVERAGE(M65:M81)</f>
        <v>59.974210468157196</v>
      </c>
    </row>
    <row r="84" spans="1:13" ht="39.75" customHeight="1">
      <c r="A84" s="428" t="s">
        <v>621</v>
      </c>
      <c r="B84" s="428"/>
      <c r="C84" s="428"/>
      <c r="D84" s="428"/>
      <c r="E84" s="428"/>
      <c r="F84" s="428"/>
      <c r="G84" s="428"/>
      <c r="H84" s="428"/>
      <c r="I84" s="428"/>
      <c r="J84" s="212"/>
    </row>
    <row r="85" spans="1:13" ht="12.75">
      <c r="A85" s="428"/>
      <c r="B85" s="428"/>
      <c r="C85" s="428"/>
      <c r="D85" s="428"/>
      <c r="E85" s="428"/>
      <c r="F85" s="428"/>
      <c r="G85" s="428"/>
      <c r="H85" s="428"/>
      <c r="I85" s="428"/>
      <c r="J85" s="212"/>
    </row>
    <row r="86" spans="1:13" ht="12.75">
      <c r="A86" s="428"/>
      <c r="B86" s="428"/>
      <c r="C86" s="428"/>
      <c r="D86" s="428"/>
      <c r="E86" s="428"/>
      <c r="F86" s="428"/>
      <c r="G86" s="428"/>
      <c r="H86" s="428"/>
      <c r="I86" s="428"/>
      <c r="J86" s="212"/>
    </row>
    <row r="87" spans="1:13" ht="12.75">
      <c r="A87" s="428"/>
      <c r="B87" s="428"/>
      <c r="C87" s="428"/>
      <c r="D87" s="428"/>
      <c r="E87" s="428"/>
      <c r="F87" s="428"/>
      <c r="G87" s="428"/>
      <c r="H87" s="428"/>
      <c r="I87" s="428"/>
      <c r="J87" s="212"/>
    </row>
    <row r="88" spans="1:13" ht="12.75">
      <c r="A88" s="428"/>
      <c r="B88" s="428"/>
      <c r="C88" s="428"/>
      <c r="D88" s="428"/>
      <c r="E88" s="428"/>
      <c r="F88" s="428"/>
      <c r="G88" s="428"/>
      <c r="H88" s="428"/>
      <c r="I88" s="428"/>
      <c r="J88" s="212"/>
    </row>
    <row r="89" spans="1:13">
      <c r="A89" s="212"/>
      <c r="B89" s="212"/>
      <c r="C89" s="212"/>
      <c r="D89" s="212"/>
      <c r="E89" s="212"/>
      <c r="F89" s="212"/>
      <c r="G89" s="212"/>
      <c r="H89" s="212"/>
      <c r="I89" s="212"/>
      <c r="J89" s="212"/>
    </row>
    <row r="90" spans="1:13">
      <c r="A90" s="212"/>
      <c r="B90" s="212"/>
      <c r="C90" s="212"/>
      <c r="D90" s="212"/>
      <c r="E90" s="212"/>
      <c r="F90" s="212"/>
      <c r="G90" s="212"/>
      <c r="H90" s="212"/>
      <c r="I90" s="212"/>
      <c r="J90" s="212"/>
    </row>
    <row r="91" spans="1:13">
      <c r="A91" s="212"/>
      <c r="B91" s="212"/>
      <c r="C91" s="212"/>
      <c r="D91" s="212"/>
      <c r="E91" s="212"/>
      <c r="F91" s="212"/>
      <c r="G91" s="212"/>
      <c r="H91" s="212"/>
      <c r="I91" s="212"/>
      <c r="J91" s="212"/>
    </row>
    <row r="92" spans="1:13">
      <c r="A92" s="212"/>
      <c r="B92" s="212"/>
      <c r="C92" s="212"/>
      <c r="D92" s="212"/>
      <c r="E92" s="212"/>
      <c r="F92" s="212"/>
      <c r="G92" s="212"/>
      <c r="H92" s="212"/>
      <c r="I92" s="212"/>
      <c r="J92" s="212"/>
    </row>
    <row r="93" spans="1:13">
      <c r="A93" s="212"/>
      <c r="B93" s="212"/>
      <c r="C93" s="212"/>
      <c r="D93" s="212"/>
      <c r="E93" s="212"/>
      <c r="F93" s="212"/>
      <c r="G93" s="212"/>
      <c r="H93" s="212"/>
      <c r="I93" s="212"/>
      <c r="J93" s="212"/>
    </row>
    <row r="94" spans="1:13">
      <c r="A94" s="212"/>
      <c r="B94" s="212"/>
      <c r="C94" s="212"/>
      <c r="D94" s="212"/>
      <c r="E94" s="212"/>
      <c r="F94" s="212"/>
      <c r="G94" s="212"/>
      <c r="H94" s="212"/>
      <c r="I94" s="212"/>
      <c r="J94" s="212"/>
    </row>
    <row r="95" spans="1:13">
      <c r="A95" s="212"/>
      <c r="B95" s="212"/>
      <c r="C95" s="212"/>
      <c r="D95" s="212"/>
      <c r="E95" s="212"/>
      <c r="F95" s="212"/>
      <c r="G95" s="212"/>
      <c r="H95" s="212"/>
      <c r="I95" s="212"/>
      <c r="J95" s="212"/>
    </row>
    <row r="96" spans="1:13">
      <c r="A96" s="212"/>
      <c r="B96" s="212"/>
      <c r="C96" s="212"/>
      <c r="D96" s="212"/>
      <c r="E96" s="212"/>
      <c r="F96" s="212"/>
      <c r="G96" s="212"/>
      <c r="H96" s="212"/>
      <c r="I96" s="212"/>
      <c r="J96" s="212"/>
    </row>
    <row r="97" spans="1:10">
      <c r="A97" s="212"/>
      <c r="B97" s="212"/>
      <c r="C97" s="212"/>
      <c r="D97" s="212"/>
      <c r="E97" s="212"/>
      <c r="F97" s="212"/>
      <c r="G97" s="212"/>
      <c r="H97" s="212"/>
      <c r="I97" s="212"/>
      <c r="J97" s="212"/>
    </row>
    <row r="98" spans="1:10">
      <c r="A98" s="212"/>
      <c r="B98" s="212"/>
      <c r="C98" s="212"/>
      <c r="D98" s="212"/>
      <c r="E98" s="212"/>
      <c r="F98" s="212"/>
      <c r="G98" s="212"/>
      <c r="H98" s="212"/>
      <c r="I98" s="212"/>
      <c r="J98" s="212"/>
    </row>
    <row r="99" spans="1:10">
      <c r="A99" s="212"/>
      <c r="B99" s="212"/>
      <c r="C99" s="212"/>
      <c r="D99" s="212"/>
      <c r="E99" s="212"/>
      <c r="F99" s="212"/>
      <c r="G99" s="212"/>
      <c r="H99" s="212"/>
      <c r="I99" s="212"/>
      <c r="J99" s="212"/>
    </row>
    <row r="100" spans="1:10">
      <c r="A100" s="212"/>
      <c r="B100" s="212"/>
      <c r="C100" s="212"/>
      <c r="D100" s="212"/>
      <c r="E100" s="212"/>
      <c r="F100" s="212"/>
      <c r="G100" s="212"/>
      <c r="H100" s="212"/>
      <c r="I100" s="212"/>
      <c r="J100" s="212"/>
    </row>
    <row r="101" spans="1:10">
      <c r="A101" s="212"/>
      <c r="B101" s="212"/>
      <c r="C101" s="212"/>
      <c r="D101" s="212"/>
      <c r="E101" s="212"/>
      <c r="F101" s="212"/>
      <c r="G101" s="212"/>
      <c r="H101" s="212"/>
      <c r="I101" s="212"/>
      <c r="J101" s="212"/>
    </row>
    <row r="102" spans="1:10">
      <c r="A102" s="212"/>
      <c r="B102" s="212"/>
      <c r="C102" s="212"/>
      <c r="D102" s="212"/>
      <c r="E102" s="212"/>
      <c r="F102" s="212"/>
      <c r="G102" s="212"/>
      <c r="H102" s="212"/>
      <c r="I102" s="212"/>
      <c r="J102" s="212"/>
    </row>
    <row r="103" spans="1:10">
      <c r="A103" s="212"/>
      <c r="B103" s="212"/>
      <c r="C103" s="212"/>
      <c r="D103" s="212"/>
      <c r="E103" s="212"/>
      <c r="F103" s="212"/>
      <c r="G103" s="212"/>
      <c r="H103" s="212"/>
      <c r="I103" s="212"/>
      <c r="J103" s="212"/>
    </row>
    <row r="104" spans="1:10">
      <c r="A104" s="212"/>
      <c r="B104" s="212"/>
      <c r="C104" s="212"/>
      <c r="D104" s="212"/>
      <c r="E104" s="212"/>
      <c r="F104" s="212"/>
      <c r="G104" s="212"/>
      <c r="H104" s="212"/>
      <c r="I104" s="212"/>
      <c r="J104" s="212"/>
    </row>
    <row r="105" spans="1:10">
      <c r="A105" s="212"/>
      <c r="B105" s="212"/>
      <c r="C105" s="212"/>
      <c r="D105" s="212"/>
      <c r="E105" s="212"/>
      <c r="F105" s="212"/>
      <c r="G105" s="212"/>
      <c r="H105" s="212"/>
      <c r="I105" s="212"/>
      <c r="J105" s="212"/>
    </row>
    <row r="106" spans="1:10">
      <c r="A106" s="212"/>
      <c r="B106" s="212"/>
      <c r="C106" s="212"/>
      <c r="D106" s="212"/>
      <c r="E106" s="212"/>
      <c r="F106" s="212"/>
      <c r="G106" s="212"/>
      <c r="H106" s="212"/>
      <c r="I106" s="212"/>
      <c r="J106" s="212"/>
    </row>
    <row r="107" spans="1:10">
      <c r="A107" s="212"/>
      <c r="B107" s="212"/>
      <c r="C107" s="212"/>
      <c r="D107" s="212"/>
      <c r="E107" s="212"/>
      <c r="F107" s="212"/>
      <c r="G107" s="212"/>
      <c r="H107" s="212"/>
      <c r="I107" s="212"/>
      <c r="J107" s="212"/>
    </row>
    <row r="108" spans="1:10">
      <c r="A108" s="212"/>
      <c r="B108" s="212"/>
      <c r="C108" s="212"/>
      <c r="D108" s="212"/>
      <c r="E108" s="212"/>
      <c r="F108" s="212"/>
      <c r="G108" s="212"/>
      <c r="H108" s="212"/>
      <c r="I108" s="212"/>
      <c r="J108" s="212"/>
    </row>
    <row r="109" spans="1:10">
      <c r="A109" s="212"/>
      <c r="B109" s="212"/>
      <c r="C109" s="212"/>
      <c r="D109" s="212"/>
      <c r="E109" s="212"/>
      <c r="F109" s="212"/>
      <c r="G109" s="212"/>
      <c r="H109" s="212"/>
      <c r="I109" s="212"/>
      <c r="J109" s="212"/>
    </row>
    <row r="110" spans="1:10">
      <c r="A110" s="212"/>
      <c r="B110" s="212"/>
      <c r="C110" s="212"/>
      <c r="D110" s="212"/>
      <c r="E110" s="212"/>
      <c r="F110" s="212"/>
      <c r="G110" s="212"/>
      <c r="H110" s="212"/>
      <c r="I110" s="212"/>
      <c r="J110" s="212"/>
    </row>
    <row r="111" spans="1:10">
      <c r="A111" s="212"/>
      <c r="B111" s="212"/>
      <c r="C111" s="212"/>
      <c r="D111" s="212"/>
      <c r="E111" s="212"/>
      <c r="F111" s="212"/>
      <c r="G111" s="212"/>
      <c r="H111" s="212"/>
      <c r="I111" s="212"/>
      <c r="J111" s="212"/>
    </row>
    <row r="112" spans="1:10">
      <c r="A112" s="212"/>
      <c r="B112" s="212"/>
      <c r="C112" s="212"/>
      <c r="D112" s="212"/>
      <c r="E112" s="212"/>
      <c r="F112" s="212"/>
      <c r="G112" s="212"/>
      <c r="H112" s="212"/>
      <c r="I112" s="212"/>
      <c r="J112" s="212"/>
    </row>
    <row r="113" spans="1:10">
      <c r="A113" s="212"/>
      <c r="B113" s="212"/>
      <c r="C113" s="212"/>
      <c r="D113" s="212"/>
      <c r="E113" s="212"/>
      <c r="F113" s="212"/>
      <c r="G113" s="212"/>
      <c r="H113" s="212"/>
      <c r="I113" s="212"/>
      <c r="J113" s="212"/>
    </row>
    <row r="114" spans="1:10">
      <c r="A114" s="212"/>
      <c r="B114" s="212"/>
      <c r="C114" s="212"/>
      <c r="D114" s="212"/>
      <c r="E114" s="212"/>
      <c r="F114" s="212"/>
      <c r="G114" s="212"/>
      <c r="H114" s="212"/>
      <c r="I114" s="212"/>
      <c r="J114" s="212"/>
    </row>
  </sheetData>
  <mergeCells count="14">
    <mergeCell ref="A85:I85"/>
    <mergeCell ref="A86:I86"/>
    <mergeCell ref="A87:I87"/>
    <mergeCell ref="A88:I88"/>
    <mergeCell ref="C62:E62"/>
    <mergeCell ref="G62:I62"/>
    <mergeCell ref="K62:M62"/>
    <mergeCell ref="A84:I84"/>
    <mergeCell ref="A3:I3"/>
    <mergeCell ref="A4:I4"/>
    <mergeCell ref="A54:I54"/>
    <mergeCell ref="A55:I55"/>
    <mergeCell ref="A59:I59"/>
    <mergeCell ref="A60:I6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opLeftCell="I1" workbookViewId="0">
      <selection activeCell="K4" sqref="K4:K5"/>
    </sheetView>
  </sheetViews>
  <sheetFormatPr baseColWidth="10" defaultColWidth="9.140625" defaultRowHeight="12.75"/>
  <cols>
    <col min="1" max="2" width="14.5703125" customWidth="1"/>
    <col min="3" max="3" width="19" customWidth="1"/>
    <col min="4" max="4" width="21" bestFit="1" customWidth="1"/>
    <col min="5" max="7" width="18.140625" customWidth="1"/>
    <col min="8" max="8" width="26.28515625" customWidth="1"/>
    <col min="9" max="10" width="21.140625" customWidth="1"/>
    <col min="11" max="11" width="26.42578125" customWidth="1"/>
    <col min="12" max="13" width="25.28515625" customWidth="1"/>
    <col min="14" max="15" width="17.42578125" customWidth="1"/>
    <col min="16" max="16" width="18.5703125" customWidth="1"/>
  </cols>
  <sheetData>
    <row r="1" spans="1:16" ht="15">
      <c r="A1" s="50" t="s">
        <v>123</v>
      </c>
      <c r="B1" s="1"/>
    </row>
    <row r="2" spans="1:16" ht="15.75" thickBot="1">
      <c r="A2" s="1"/>
      <c r="B2" s="1"/>
    </row>
    <row r="3" spans="1:16" s="41" customFormat="1" ht="65.25" customHeight="1" thickBot="1">
      <c r="A3" s="34" t="s">
        <v>1</v>
      </c>
      <c r="B3" s="352" t="s">
        <v>124</v>
      </c>
      <c r="C3" s="353"/>
      <c r="D3" s="34" t="s">
        <v>125</v>
      </c>
      <c r="E3" s="352" t="s">
        <v>126</v>
      </c>
      <c r="F3" s="360"/>
      <c r="G3" s="360"/>
      <c r="H3" s="353"/>
      <c r="I3" s="352" t="s">
        <v>127</v>
      </c>
      <c r="J3" s="353"/>
      <c r="K3" s="34" t="s">
        <v>128</v>
      </c>
      <c r="L3" s="34" t="s">
        <v>129</v>
      </c>
      <c r="M3" s="352" t="s">
        <v>130</v>
      </c>
      <c r="N3" s="353"/>
      <c r="O3" s="352" t="s">
        <v>131</v>
      </c>
      <c r="P3" s="353"/>
    </row>
    <row r="4" spans="1:16" s="41" customFormat="1" ht="60.75" customHeight="1" thickBot="1">
      <c r="A4" s="358" t="s">
        <v>12</v>
      </c>
      <c r="B4" s="340" t="s">
        <v>150</v>
      </c>
      <c r="C4" s="341"/>
      <c r="D4" s="340" t="s">
        <v>132</v>
      </c>
      <c r="E4" s="340" t="s">
        <v>133</v>
      </c>
      <c r="F4" s="366"/>
      <c r="G4" s="366"/>
      <c r="H4" s="341"/>
      <c r="I4" s="354" t="s">
        <v>149</v>
      </c>
      <c r="J4" s="355"/>
      <c r="K4" s="350" t="s">
        <v>148</v>
      </c>
      <c r="L4" s="350" t="s">
        <v>134</v>
      </c>
      <c r="M4" s="367" t="s">
        <v>135</v>
      </c>
      <c r="N4" s="363"/>
      <c r="O4" s="362" t="s">
        <v>136</v>
      </c>
      <c r="P4" s="363"/>
    </row>
    <row r="5" spans="1:16" s="41" customFormat="1" ht="30.75" thickBot="1">
      <c r="A5" s="364"/>
      <c r="B5" s="3" t="s">
        <v>137</v>
      </c>
      <c r="C5" s="43" t="s">
        <v>138</v>
      </c>
      <c r="D5" s="365"/>
      <c r="E5" s="51" t="s">
        <v>139</v>
      </c>
      <c r="F5" s="3" t="s">
        <v>140</v>
      </c>
      <c r="G5" s="51" t="s">
        <v>141</v>
      </c>
      <c r="H5" s="3" t="s">
        <v>142</v>
      </c>
      <c r="I5" s="55" t="s">
        <v>146</v>
      </c>
      <c r="J5" s="55" t="s">
        <v>147</v>
      </c>
      <c r="K5" s="351"/>
      <c r="L5" s="351"/>
      <c r="M5" s="3" t="s">
        <v>137</v>
      </c>
      <c r="N5" s="2" t="s">
        <v>138</v>
      </c>
      <c r="O5" s="3" t="s">
        <v>137</v>
      </c>
      <c r="P5" s="2" t="s">
        <v>138</v>
      </c>
    </row>
    <row r="6" spans="1:16">
      <c r="A6" s="6" t="s">
        <v>26</v>
      </c>
      <c r="B6" s="7">
        <v>47</v>
      </c>
      <c r="C6" s="8">
        <v>47</v>
      </c>
      <c r="D6" s="10" t="s">
        <v>143</v>
      </c>
      <c r="E6" s="56">
        <v>0</v>
      </c>
      <c r="F6" s="12">
        <v>0</v>
      </c>
      <c r="G6" s="48">
        <v>0</v>
      </c>
      <c r="H6" s="12">
        <v>0</v>
      </c>
      <c r="I6" s="52">
        <v>73494</v>
      </c>
      <c r="J6" s="52">
        <v>57471.680361239996</v>
      </c>
      <c r="K6" s="368" t="s">
        <v>387</v>
      </c>
      <c r="L6" s="368" t="s">
        <v>145</v>
      </c>
      <c r="M6" s="12">
        <v>61.898739999999997</v>
      </c>
      <c r="N6" s="12">
        <v>67.66349000000001</v>
      </c>
      <c r="O6" s="12">
        <v>47.833010000000002</v>
      </c>
      <c r="P6" s="12">
        <v>52.287790000000001</v>
      </c>
    </row>
    <row r="7" spans="1:16">
      <c r="A7" s="14" t="s">
        <v>33</v>
      </c>
      <c r="B7" s="15">
        <v>45</v>
      </c>
      <c r="C7" s="16">
        <v>45</v>
      </c>
      <c r="D7" s="19" t="s">
        <v>143</v>
      </c>
      <c r="E7" s="57">
        <v>8717.6739150208887</v>
      </c>
      <c r="F7" s="18">
        <v>16.183869999999999</v>
      </c>
      <c r="G7" s="49">
        <v>3208.8989831311997</v>
      </c>
      <c r="H7" s="18">
        <v>5.9571399999999999</v>
      </c>
      <c r="I7" s="53">
        <v>40855.440000000002</v>
      </c>
      <c r="J7" s="53">
        <v>45130.109339073308</v>
      </c>
      <c r="K7" s="369"/>
      <c r="L7" s="369"/>
      <c r="M7" s="18">
        <v>90.368780000000001</v>
      </c>
      <c r="N7" s="18">
        <v>90.368780000000001</v>
      </c>
      <c r="O7" s="18">
        <v>76.614059999999995</v>
      </c>
      <c r="P7" s="18">
        <v>76.614059999999995</v>
      </c>
    </row>
    <row r="8" spans="1:16">
      <c r="A8" s="14" t="s">
        <v>38</v>
      </c>
      <c r="B8" s="15">
        <v>45</v>
      </c>
      <c r="C8" s="16">
        <v>45</v>
      </c>
      <c r="D8" s="19" t="s">
        <v>144</v>
      </c>
      <c r="E8" s="57">
        <v>8025.7451561919443</v>
      </c>
      <c r="F8" s="18">
        <v>13.21438</v>
      </c>
      <c r="G8" s="49">
        <v>89.95451281736932</v>
      </c>
      <c r="H8" s="18">
        <v>0.14810999999999999</v>
      </c>
      <c r="I8" s="53">
        <v>46064.91</v>
      </c>
      <c r="J8" s="53">
        <v>50884.641677939871</v>
      </c>
      <c r="K8" s="369"/>
      <c r="L8" s="369"/>
      <c r="M8" s="18">
        <v>62.128720000000001</v>
      </c>
      <c r="N8" s="18">
        <v>62.128720000000001</v>
      </c>
      <c r="O8" s="18">
        <v>41.035769999999999</v>
      </c>
      <c r="P8" s="18">
        <v>41.035769999999999</v>
      </c>
    </row>
    <row r="9" spans="1:16">
      <c r="A9" s="14" t="s">
        <v>41</v>
      </c>
      <c r="B9" s="15">
        <v>47</v>
      </c>
      <c r="C9" s="16">
        <v>47</v>
      </c>
      <c r="D9" s="19" t="s">
        <v>144</v>
      </c>
      <c r="E9" s="57">
        <v>0</v>
      </c>
      <c r="F9" s="18">
        <v>0</v>
      </c>
      <c r="G9" s="49">
        <v>0</v>
      </c>
      <c r="H9" s="18">
        <v>0</v>
      </c>
      <c r="I9" s="53">
        <v>46856.81</v>
      </c>
      <c r="J9" s="53">
        <v>37706.091531241131</v>
      </c>
      <c r="K9" s="369"/>
      <c r="L9" s="369"/>
      <c r="M9" s="18">
        <v>58.60284</v>
      </c>
      <c r="N9" s="18">
        <v>58.60284</v>
      </c>
      <c r="O9" s="18">
        <v>45.369150000000005</v>
      </c>
      <c r="P9" s="18">
        <v>45.369150000000005</v>
      </c>
    </row>
    <row r="10" spans="1:16">
      <c r="A10" s="14" t="s">
        <v>45</v>
      </c>
      <c r="B10" s="15">
        <v>40</v>
      </c>
      <c r="C10" s="16">
        <v>45</v>
      </c>
      <c r="D10" s="19" t="s">
        <v>143</v>
      </c>
      <c r="E10" s="57">
        <v>0</v>
      </c>
      <c r="F10" s="18">
        <v>0</v>
      </c>
      <c r="G10" s="49">
        <v>908.96822367120001</v>
      </c>
      <c r="H10" s="18">
        <v>7.0000000000000009</v>
      </c>
      <c r="I10" s="53">
        <v>6218640</v>
      </c>
      <c r="J10" s="53">
        <v>10051.2500184</v>
      </c>
      <c r="K10" s="369"/>
      <c r="L10" s="369"/>
      <c r="M10" s="18">
        <v>37.938760000000002</v>
      </c>
      <c r="N10" s="18">
        <v>48.244630000000001</v>
      </c>
      <c r="O10" s="18">
        <v>32.982250000000001</v>
      </c>
      <c r="P10" s="18">
        <v>41.941699999999997</v>
      </c>
    </row>
    <row r="11" spans="1:16">
      <c r="A11" s="14" t="s">
        <v>46</v>
      </c>
      <c r="B11" s="15">
        <v>48</v>
      </c>
      <c r="C11" s="16">
        <v>48</v>
      </c>
      <c r="D11" s="19" t="s">
        <v>143</v>
      </c>
      <c r="E11" s="57">
        <v>628.31945118222882</v>
      </c>
      <c r="F11" s="18">
        <v>3.9803800000000003</v>
      </c>
      <c r="G11" s="49">
        <v>0</v>
      </c>
      <c r="H11" s="18">
        <v>0</v>
      </c>
      <c r="I11" s="53">
        <v>300421</v>
      </c>
      <c r="J11" s="53">
        <v>12100.7078696438</v>
      </c>
      <c r="K11" s="369"/>
      <c r="L11" s="369"/>
      <c r="M11" s="18">
        <v>63.82443</v>
      </c>
      <c r="N11" s="18">
        <v>63.82443</v>
      </c>
      <c r="O11" s="18">
        <v>51.293979999999998</v>
      </c>
      <c r="P11" s="18">
        <v>51.293979999999998</v>
      </c>
    </row>
    <row r="12" spans="1:16">
      <c r="A12" s="14" t="s">
        <v>48</v>
      </c>
      <c r="B12" s="15">
        <v>47</v>
      </c>
      <c r="C12" s="16">
        <v>47</v>
      </c>
      <c r="D12" s="19" t="s">
        <v>144</v>
      </c>
      <c r="E12" s="57">
        <v>21970.152592705152</v>
      </c>
      <c r="F12" s="18">
        <v>31.678509999999999</v>
      </c>
      <c r="G12" s="49">
        <v>0</v>
      </c>
      <c r="H12" s="18">
        <v>0</v>
      </c>
      <c r="I12" s="53">
        <v>392456.4</v>
      </c>
      <c r="J12" s="53">
        <v>58153.18344700116</v>
      </c>
      <c r="K12" s="369"/>
      <c r="L12" s="369"/>
      <c r="M12" s="18">
        <v>85.90598</v>
      </c>
      <c r="N12" s="18">
        <v>85.90598</v>
      </c>
      <c r="O12" s="18">
        <v>78.495570000000001</v>
      </c>
      <c r="P12" s="18">
        <v>78.495570000000001</v>
      </c>
    </row>
    <row r="13" spans="1:16">
      <c r="A13" s="14" t="s">
        <v>49</v>
      </c>
      <c r="B13" s="15">
        <v>45</v>
      </c>
      <c r="C13" s="16">
        <v>45</v>
      </c>
      <c r="D13" s="19" t="s">
        <v>144</v>
      </c>
      <c r="E13" s="57">
        <v>893.12890512194315</v>
      </c>
      <c r="F13" s="18">
        <v>6.1863099999999998</v>
      </c>
      <c r="G13" s="49">
        <v>0</v>
      </c>
      <c r="H13" s="18">
        <v>0</v>
      </c>
      <c r="I13" s="53">
        <v>10950</v>
      </c>
      <c r="J13" s="53">
        <v>12095.689026059999</v>
      </c>
      <c r="K13" s="369"/>
      <c r="L13" s="369"/>
      <c r="M13" s="18">
        <v>62.364509999999996</v>
      </c>
      <c r="N13" s="18">
        <v>62.364509999999996</v>
      </c>
      <c r="O13" s="18">
        <v>52.19905</v>
      </c>
      <c r="P13" s="18">
        <v>52.19905</v>
      </c>
    </row>
    <row r="14" spans="1:16">
      <c r="A14" s="14" t="s">
        <v>53</v>
      </c>
      <c r="B14" s="15">
        <v>45</v>
      </c>
      <c r="C14" s="16">
        <v>45</v>
      </c>
      <c r="D14" s="19" t="s">
        <v>143</v>
      </c>
      <c r="E14" s="57">
        <v>10188.537400252308</v>
      </c>
      <c r="F14" s="18">
        <v>18.630600000000001</v>
      </c>
      <c r="G14" s="49">
        <v>735.68933412973399</v>
      </c>
      <c r="H14" s="18">
        <v>1.34527</v>
      </c>
      <c r="I14" s="53">
        <v>41477.89</v>
      </c>
      <c r="J14" s="53">
        <v>45817.685744029564</v>
      </c>
      <c r="K14" s="369"/>
      <c r="L14" s="369"/>
      <c r="M14" s="18">
        <v>62.807319999999997</v>
      </c>
      <c r="N14" s="18">
        <v>62.807319999999997</v>
      </c>
      <c r="O14" s="18">
        <v>54.753169999999997</v>
      </c>
      <c r="P14" s="18">
        <v>54.753169999999997</v>
      </c>
    </row>
    <row r="15" spans="1:16">
      <c r="A15" s="14" t="s">
        <v>55</v>
      </c>
      <c r="B15" s="15">
        <v>42</v>
      </c>
      <c r="C15" s="16">
        <v>42</v>
      </c>
      <c r="D15" s="19" t="s">
        <v>143</v>
      </c>
      <c r="E15" s="57">
        <v>5464.195831002362</v>
      </c>
      <c r="F15" s="18">
        <v>11.30077</v>
      </c>
      <c r="G15" s="49">
        <v>0</v>
      </c>
      <c r="H15" s="18">
        <v>0</v>
      </c>
      <c r="I15" s="53">
        <v>36673.29</v>
      </c>
      <c r="J15" s="53">
        <v>40510.384602969491</v>
      </c>
      <c r="K15" s="369"/>
      <c r="L15" s="369"/>
      <c r="M15" s="18">
        <v>60.389570000000006</v>
      </c>
      <c r="N15" s="18">
        <v>60.389570000000006</v>
      </c>
      <c r="O15" s="18">
        <v>48.801830000000002</v>
      </c>
      <c r="P15" s="18">
        <v>48.801830000000002</v>
      </c>
    </row>
    <row r="16" spans="1:16">
      <c r="A16" s="14" t="s">
        <v>58</v>
      </c>
      <c r="B16" s="15">
        <v>47</v>
      </c>
      <c r="C16" s="16">
        <v>47</v>
      </c>
      <c r="D16" s="19" t="s">
        <v>143</v>
      </c>
      <c r="E16" s="57">
        <v>5254.0166048097808</v>
      </c>
      <c r="F16" s="18">
        <v>8.8928799999999999</v>
      </c>
      <c r="G16" s="49">
        <v>5996.7376754009128</v>
      </c>
      <c r="H16" s="18">
        <v>10.15</v>
      </c>
      <c r="I16" s="53">
        <v>44810.59</v>
      </c>
      <c r="J16" s="53">
        <v>49499.083261577522</v>
      </c>
      <c r="K16" s="369"/>
      <c r="L16" s="369"/>
      <c r="M16" s="18">
        <v>57.089579999999998</v>
      </c>
      <c r="N16" s="18">
        <v>57.089579999999998</v>
      </c>
      <c r="O16" s="18">
        <v>41.962249999999997</v>
      </c>
      <c r="P16" s="18">
        <v>41.962249999999997</v>
      </c>
    </row>
    <row r="17" spans="1:16">
      <c r="A17" s="14" t="s">
        <v>60</v>
      </c>
      <c r="B17" s="15">
        <v>47</v>
      </c>
      <c r="C17" s="16">
        <v>47</v>
      </c>
      <c r="D17" s="19" t="s">
        <v>143</v>
      </c>
      <c r="E17" s="57">
        <v>0</v>
      </c>
      <c r="F17" s="18">
        <v>0</v>
      </c>
      <c r="G17" s="49">
        <v>636.7275308615649</v>
      </c>
      <c r="H17" s="18">
        <v>2.40429</v>
      </c>
      <c r="I17" s="53">
        <v>20086.23</v>
      </c>
      <c r="J17" s="53">
        <v>22187.834866293801</v>
      </c>
      <c r="K17" s="369"/>
      <c r="L17" s="369"/>
      <c r="M17" s="18">
        <v>70.499040000000008</v>
      </c>
      <c r="N17" s="18">
        <v>70.499040000000008</v>
      </c>
      <c r="O17" s="18">
        <v>53.912910000000004</v>
      </c>
      <c r="P17" s="18">
        <v>53.912910000000004</v>
      </c>
    </row>
    <row r="18" spans="1:16">
      <c r="A18" s="14" t="s">
        <v>61</v>
      </c>
      <c r="B18" s="15">
        <v>45</v>
      </c>
      <c r="C18" s="16">
        <v>45</v>
      </c>
      <c r="D18" s="19" t="s">
        <v>143</v>
      </c>
      <c r="E18" s="57">
        <v>1992.04912880544</v>
      </c>
      <c r="F18" s="18">
        <v>16</v>
      </c>
      <c r="G18" s="49">
        <v>0</v>
      </c>
      <c r="H18" s="18">
        <v>0</v>
      </c>
      <c r="I18" s="53">
        <v>2749566</v>
      </c>
      <c r="J18" s="53">
        <v>9961.2159658685996</v>
      </c>
      <c r="K18" s="369"/>
      <c r="L18" s="369"/>
      <c r="M18" s="18">
        <v>95.184670000000011</v>
      </c>
      <c r="N18" s="18">
        <v>95.184670000000011</v>
      </c>
      <c r="O18" s="18">
        <v>73.641750000000002</v>
      </c>
      <c r="P18" s="18">
        <v>73.641750000000002</v>
      </c>
    </row>
    <row r="19" spans="1:16">
      <c r="A19" s="14" t="s">
        <v>62</v>
      </c>
      <c r="B19" s="15">
        <v>47</v>
      </c>
      <c r="C19" s="16">
        <v>47</v>
      </c>
      <c r="D19" s="19" t="s">
        <v>143</v>
      </c>
      <c r="E19" s="57">
        <v>12171.361396805532</v>
      </c>
      <c r="F19" s="18">
        <v>25.708170000000003</v>
      </c>
      <c r="G19" s="49">
        <v>0</v>
      </c>
      <c r="H19" s="18">
        <v>0</v>
      </c>
      <c r="I19" s="53">
        <v>6079006</v>
      </c>
      <c r="J19" s="53">
        <v>44998.079003259998</v>
      </c>
      <c r="K19" s="369"/>
      <c r="L19" s="369"/>
      <c r="M19" s="18">
        <v>75.717559999999992</v>
      </c>
      <c r="N19" s="18">
        <v>75.717559999999992</v>
      </c>
      <c r="O19" s="18">
        <v>72.269810000000007</v>
      </c>
      <c r="P19" s="18">
        <v>72.269810000000007</v>
      </c>
    </row>
    <row r="20" spans="1:16">
      <c r="A20" s="14" t="s">
        <v>64</v>
      </c>
      <c r="B20" s="15">
        <v>48</v>
      </c>
      <c r="C20" s="16">
        <v>48</v>
      </c>
      <c r="D20" s="19" t="s">
        <v>143</v>
      </c>
      <c r="E20" s="57">
        <v>0</v>
      </c>
      <c r="F20" s="18">
        <v>0</v>
      </c>
      <c r="G20" s="49">
        <v>0</v>
      </c>
      <c r="H20" s="18">
        <v>0</v>
      </c>
      <c r="I20" s="53">
        <v>32626.37</v>
      </c>
      <c r="J20" s="53">
        <v>36040.038864764669</v>
      </c>
      <c r="K20" s="369"/>
      <c r="L20" s="369"/>
      <c r="M20" s="18">
        <v>44.755949999999999</v>
      </c>
      <c r="N20" s="18">
        <v>44.755949999999999</v>
      </c>
      <c r="O20" s="18">
        <v>36.705280000000002</v>
      </c>
      <c r="P20" s="18">
        <v>36.705280000000002</v>
      </c>
    </row>
    <row r="21" spans="1:16">
      <c r="A21" s="14" t="s">
        <v>65</v>
      </c>
      <c r="B21" s="15">
        <v>44</v>
      </c>
      <c r="C21" s="16">
        <v>47</v>
      </c>
      <c r="D21" s="19" t="s">
        <v>144</v>
      </c>
      <c r="E21" s="57">
        <v>1464.6978494179284</v>
      </c>
      <c r="F21" s="18">
        <v>4.5619199999999998</v>
      </c>
      <c r="G21" s="49">
        <v>1174.7936798632388</v>
      </c>
      <c r="H21" s="18">
        <v>3.6589900000000002</v>
      </c>
      <c r="I21" s="53">
        <v>119879.7</v>
      </c>
      <c r="J21" s="53">
        <v>30046.649710291738</v>
      </c>
      <c r="K21" s="369"/>
      <c r="L21" s="369"/>
      <c r="M21" s="18">
        <v>74.651120000000006</v>
      </c>
      <c r="N21" s="18">
        <v>83.182479999999998</v>
      </c>
      <c r="O21" s="18">
        <v>64.841070000000002</v>
      </c>
      <c r="P21" s="18">
        <v>73.367090000000005</v>
      </c>
    </row>
    <row r="22" spans="1:16">
      <c r="A22" s="14" t="s">
        <v>66</v>
      </c>
      <c r="B22" s="15">
        <v>47</v>
      </c>
      <c r="C22" s="16">
        <v>47</v>
      </c>
      <c r="D22" s="19" t="s">
        <v>143</v>
      </c>
      <c r="E22" s="57">
        <v>7955.7986600525137</v>
      </c>
      <c r="F22" s="18">
        <v>20.873449999999998</v>
      </c>
      <c r="G22" s="49">
        <v>0</v>
      </c>
      <c r="H22" s="18">
        <v>0</v>
      </c>
      <c r="I22" s="53">
        <v>28908.21</v>
      </c>
      <c r="J22" s="53">
        <v>31932.851000916704</v>
      </c>
      <c r="K22" s="369"/>
      <c r="L22" s="369"/>
      <c r="M22" s="18">
        <v>81.46163</v>
      </c>
      <c r="N22" s="18">
        <v>81.46163</v>
      </c>
      <c r="O22" s="18">
        <v>71.177949999999996</v>
      </c>
      <c r="P22" s="18">
        <v>71.177949999999996</v>
      </c>
    </row>
    <row r="23" spans="1:16">
      <c r="A23" s="14" t="s">
        <v>68</v>
      </c>
      <c r="B23" s="15">
        <v>45</v>
      </c>
      <c r="C23" s="16">
        <v>45</v>
      </c>
      <c r="D23" s="19" t="s">
        <v>143</v>
      </c>
      <c r="E23" s="57">
        <v>153.08665018016833</v>
      </c>
      <c r="F23" s="18">
        <v>0.27681</v>
      </c>
      <c r="G23" s="49">
        <v>5185.523386013273</v>
      </c>
      <c r="H23" s="18">
        <v>9.3764200000000013</v>
      </c>
      <c r="I23" s="53">
        <v>4788323</v>
      </c>
      <c r="J23" s="53">
        <v>39953.164262134305</v>
      </c>
      <c r="K23" s="369"/>
      <c r="L23" s="369"/>
      <c r="M23" s="18">
        <v>40.815509999999996</v>
      </c>
      <c r="N23" s="18">
        <v>40.815509999999996</v>
      </c>
      <c r="O23" s="18">
        <v>35.589300000000001</v>
      </c>
      <c r="P23" s="18">
        <v>35.589300000000001</v>
      </c>
    </row>
    <row r="24" spans="1:16">
      <c r="A24" s="14" t="s">
        <v>69</v>
      </c>
      <c r="B24" s="15">
        <v>45</v>
      </c>
      <c r="C24" s="16">
        <v>45</v>
      </c>
      <c r="D24" s="19" t="s">
        <v>143</v>
      </c>
      <c r="E24" s="57">
        <v>261.95405085234</v>
      </c>
      <c r="F24" s="18">
        <v>0.72484000000000004</v>
      </c>
      <c r="G24" s="49">
        <v>0</v>
      </c>
      <c r="H24" s="18">
        <v>0</v>
      </c>
      <c r="I24" s="53">
        <v>38500000</v>
      </c>
      <c r="J24" s="53">
        <v>34994.686649999996</v>
      </c>
      <c r="K24" s="369"/>
      <c r="L24" s="369"/>
      <c r="M24" s="18">
        <v>45.171900000000001</v>
      </c>
      <c r="N24" s="18">
        <v>45.171900000000001</v>
      </c>
      <c r="O24" s="18">
        <v>39.602670000000003</v>
      </c>
      <c r="P24" s="18">
        <v>39.602670000000003</v>
      </c>
    </row>
    <row r="25" spans="1:16">
      <c r="A25" s="14" t="s">
        <v>70</v>
      </c>
      <c r="B25" s="15">
        <v>40</v>
      </c>
      <c r="C25" s="16">
        <v>40</v>
      </c>
      <c r="D25" s="19" t="s">
        <v>143</v>
      </c>
      <c r="E25" s="57">
        <v>4965.284348397644</v>
      </c>
      <c r="F25" s="18">
        <v>7.3393799999999993</v>
      </c>
      <c r="G25" s="49">
        <v>2596.8736572705452</v>
      </c>
      <c r="H25" s="18">
        <v>3.8385400000000001</v>
      </c>
      <c r="I25" s="53">
        <v>51311.7</v>
      </c>
      <c r="J25" s="53">
        <v>56680.398776117152</v>
      </c>
      <c r="K25" s="369"/>
      <c r="L25" s="369"/>
      <c r="M25" s="18">
        <v>69.429929999999999</v>
      </c>
      <c r="N25" s="18">
        <v>69.429929999999999</v>
      </c>
      <c r="O25" s="18">
        <v>56.3964</v>
      </c>
      <c r="P25" s="18">
        <v>56.3964</v>
      </c>
    </row>
    <row r="26" spans="1:16">
      <c r="A26" s="14" t="s">
        <v>72</v>
      </c>
      <c r="B26" s="15">
        <v>45</v>
      </c>
      <c r="C26" s="16">
        <v>45</v>
      </c>
      <c r="D26" s="19" t="s">
        <v>143</v>
      </c>
      <c r="E26" s="57">
        <v>0</v>
      </c>
      <c r="F26" s="18">
        <v>0</v>
      </c>
      <c r="G26" s="49">
        <v>0</v>
      </c>
      <c r="H26" s="18">
        <v>0</v>
      </c>
      <c r="I26" s="53">
        <v>94136</v>
      </c>
      <c r="J26" s="53">
        <v>6254.4346993407999</v>
      </c>
      <c r="K26" s="369"/>
      <c r="L26" s="369"/>
      <c r="M26" s="18">
        <v>30.655439999999999</v>
      </c>
      <c r="N26" s="18">
        <v>31.4909</v>
      </c>
      <c r="O26" s="18">
        <v>27.738590000000002</v>
      </c>
      <c r="P26" s="18">
        <v>28.49455</v>
      </c>
    </row>
    <row r="27" spans="1:16">
      <c r="A27" s="14" t="s">
        <v>73</v>
      </c>
      <c r="B27" s="15">
        <v>47</v>
      </c>
      <c r="C27" s="16">
        <v>47</v>
      </c>
      <c r="D27" s="19" t="s">
        <v>143</v>
      </c>
      <c r="E27" s="57">
        <v>6768.4568898256466</v>
      </c>
      <c r="F27" s="18">
        <v>11.059430000000001</v>
      </c>
      <c r="G27" s="49">
        <v>12267.309818744232</v>
      </c>
      <c r="H27" s="18">
        <v>20.044370000000001</v>
      </c>
      <c r="I27" s="53">
        <v>46418.23</v>
      </c>
      <c r="J27" s="53">
        <v>51274.9292438474</v>
      </c>
      <c r="K27" s="369"/>
      <c r="L27" s="369"/>
      <c r="M27" s="18">
        <v>101.13049999999998</v>
      </c>
      <c r="N27" s="18">
        <v>101.13049999999998</v>
      </c>
      <c r="O27" s="18">
        <v>90.665940000000006</v>
      </c>
      <c r="P27" s="18">
        <v>90.665940000000006</v>
      </c>
    </row>
    <row r="28" spans="1:16">
      <c r="A28" s="14" t="s">
        <v>74</v>
      </c>
      <c r="B28" s="15">
        <v>45</v>
      </c>
      <c r="C28" s="16">
        <v>45</v>
      </c>
      <c r="D28" s="19" t="s">
        <v>143</v>
      </c>
      <c r="E28" s="57">
        <v>5420.6928796535276</v>
      </c>
      <c r="F28" s="18">
        <v>12.789290000000001</v>
      </c>
      <c r="G28" s="49">
        <v>0</v>
      </c>
      <c r="H28" s="18">
        <v>0</v>
      </c>
      <c r="I28" s="53">
        <v>51278</v>
      </c>
      <c r="J28" s="53">
        <v>38586.847993040799</v>
      </c>
      <c r="K28" s="369"/>
      <c r="L28" s="369"/>
      <c r="M28" s="18">
        <v>43.194680000000005</v>
      </c>
      <c r="N28" s="18">
        <v>43.194680000000005</v>
      </c>
      <c r="O28" s="18">
        <v>40.570299999999996</v>
      </c>
      <c r="P28" s="18">
        <v>40.570299999999996</v>
      </c>
    </row>
    <row r="29" spans="1:16">
      <c r="A29" s="14" t="s">
        <v>76</v>
      </c>
      <c r="B29" s="15">
        <v>47</v>
      </c>
      <c r="C29" s="16">
        <v>47</v>
      </c>
      <c r="D29" s="19" t="s">
        <v>144</v>
      </c>
      <c r="E29" s="57">
        <v>10835.858328284539</v>
      </c>
      <c r="F29" s="18">
        <v>11.80613</v>
      </c>
      <c r="G29" s="49">
        <v>3386.2923465004278</v>
      </c>
      <c r="H29" s="18">
        <v>3.6895099999999998</v>
      </c>
      <c r="I29" s="53">
        <v>510738.8</v>
      </c>
      <c r="J29" s="53">
        <v>65775.619292829157</v>
      </c>
      <c r="K29" s="369"/>
      <c r="L29" s="369"/>
      <c r="M29" s="18">
        <v>62.775729999999996</v>
      </c>
      <c r="N29" s="18">
        <v>62.775729999999996</v>
      </c>
      <c r="O29" s="18">
        <v>52.450419999999994</v>
      </c>
      <c r="P29" s="18">
        <v>52.450419999999994</v>
      </c>
    </row>
    <row r="30" spans="1:16">
      <c r="A30" s="14" t="s">
        <v>79</v>
      </c>
      <c r="B30" s="15"/>
      <c r="C30" s="16"/>
      <c r="D30" s="19" t="s">
        <v>143</v>
      </c>
      <c r="E30" s="57"/>
      <c r="F30" s="18">
        <v>0</v>
      </c>
      <c r="G30" s="49"/>
      <c r="H30" s="18">
        <v>0</v>
      </c>
      <c r="I30" s="53"/>
      <c r="J30" s="53"/>
      <c r="K30" s="369"/>
      <c r="L30" s="369"/>
      <c r="M30" s="18">
        <v>65.06367941176471</v>
      </c>
      <c r="N30" s="18">
        <v>65.759858529411758</v>
      </c>
      <c r="O30" s="18">
        <v>53.527711764705884</v>
      </c>
      <c r="P30" s="18">
        <v>54.160866764705879</v>
      </c>
    </row>
    <row r="31" spans="1:16">
      <c r="A31" s="14" t="s">
        <v>80</v>
      </c>
      <c r="B31" s="15">
        <v>47</v>
      </c>
      <c r="C31" s="16">
        <v>47</v>
      </c>
      <c r="D31" s="19" t="s">
        <v>144</v>
      </c>
      <c r="E31" s="57">
        <v>584.25756215977594</v>
      </c>
      <c r="F31" s="18">
        <v>4.6468099999999994</v>
      </c>
      <c r="G31" s="49">
        <v>976.45538627338669</v>
      </c>
      <c r="H31" s="18">
        <v>7.7660999999999998</v>
      </c>
      <c r="I31" s="53">
        <v>38910.33</v>
      </c>
      <c r="J31" s="53">
        <v>10390.112778385683</v>
      </c>
      <c r="K31" s="369"/>
      <c r="L31" s="369"/>
      <c r="M31" s="18">
        <v>59.532490000000003</v>
      </c>
      <c r="N31" s="18">
        <v>59.532490000000003</v>
      </c>
      <c r="O31" s="18">
        <v>48.751609999999999</v>
      </c>
      <c r="P31" s="18">
        <v>48.751609999999999</v>
      </c>
    </row>
    <row r="32" spans="1:16">
      <c r="A32" s="14" t="s">
        <v>81</v>
      </c>
      <c r="B32" s="15">
        <v>45</v>
      </c>
      <c r="C32" s="16">
        <v>45</v>
      </c>
      <c r="D32" s="19" t="s">
        <v>143</v>
      </c>
      <c r="E32" s="57">
        <v>616.70648199944844</v>
      </c>
      <c r="F32" s="18">
        <v>2.9755199999999999</v>
      </c>
      <c r="G32" s="49">
        <v>0</v>
      </c>
      <c r="H32" s="18">
        <v>0</v>
      </c>
      <c r="I32" s="53">
        <v>15719.81</v>
      </c>
      <c r="J32" s="53">
        <v>17364.560119520385</v>
      </c>
      <c r="K32" s="369"/>
      <c r="L32" s="369"/>
      <c r="M32" s="18">
        <v>67.812079999999995</v>
      </c>
      <c r="N32" s="18">
        <v>67.812079999999995</v>
      </c>
      <c r="O32" s="18">
        <v>54.715870000000002</v>
      </c>
      <c r="P32" s="18">
        <v>54.715870000000002</v>
      </c>
    </row>
    <row r="33" spans="1:16">
      <c r="A33" s="14" t="s">
        <v>82</v>
      </c>
      <c r="B33" s="15">
        <v>47</v>
      </c>
      <c r="C33" s="16">
        <v>47</v>
      </c>
      <c r="D33" s="19" t="s">
        <v>144</v>
      </c>
      <c r="E33" s="57">
        <v>0</v>
      </c>
      <c r="F33" s="18">
        <v>0</v>
      </c>
      <c r="G33" s="49">
        <v>0</v>
      </c>
      <c r="H33" s="18">
        <v>0</v>
      </c>
      <c r="I33" s="53">
        <v>9821.0779999999995</v>
      </c>
      <c r="J33" s="53">
        <v>10848.648893943313</v>
      </c>
      <c r="K33" s="369"/>
      <c r="L33" s="369"/>
      <c r="M33" s="18">
        <v>85.41564000000001</v>
      </c>
      <c r="N33" s="18">
        <v>85.41564000000001</v>
      </c>
      <c r="O33" s="18">
        <v>65.938450000000003</v>
      </c>
      <c r="P33" s="18">
        <v>65.938450000000003</v>
      </c>
    </row>
    <row r="34" spans="1:16">
      <c r="A34" s="14" t="s">
        <v>83</v>
      </c>
      <c r="B34" s="15">
        <v>45</v>
      </c>
      <c r="C34" s="16">
        <v>45</v>
      </c>
      <c r="D34" s="19" t="s">
        <v>143</v>
      </c>
      <c r="E34" s="57">
        <v>0</v>
      </c>
      <c r="F34" s="18">
        <v>0</v>
      </c>
      <c r="G34" s="49">
        <v>0</v>
      </c>
      <c r="H34" s="18">
        <v>0</v>
      </c>
      <c r="I34" s="53">
        <v>17227.05</v>
      </c>
      <c r="J34" s="53">
        <v>19029.501336656336</v>
      </c>
      <c r="K34" s="369"/>
      <c r="L34" s="369"/>
      <c r="M34" s="18">
        <v>66.302360000000007</v>
      </c>
      <c r="N34" s="18">
        <v>63.311280000000004</v>
      </c>
      <c r="O34" s="18">
        <v>44.378410000000002</v>
      </c>
      <c r="P34" s="18">
        <v>42.376380000000005</v>
      </c>
    </row>
    <row r="35" spans="1:16">
      <c r="A35" s="14" t="s">
        <v>84</v>
      </c>
      <c r="B35" s="15">
        <v>45</v>
      </c>
      <c r="C35" s="16">
        <v>45</v>
      </c>
      <c r="D35" s="19" t="s">
        <v>143</v>
      </c>
      <c r="E35" s="57">
        <v>4488.4047854132159</v>
      </c>
      <c r="F35" s="18">
        <v>13.31959</v>
      </c>
      <c r="G35" s="49">
        <v>0</v>
      </c>
      <c r="H35" s="18">
        <v>0</v>
      </c>
      <c r="I35" s="53">
        <v>25558.35</v>
      </c>
      <c r="J35" s="53">
        <v>28232.498047415575</v>
      </c>
      <c r="K35" s="369"/>
      <c r="L35" s="369"/>
      <c r="M35" s="18">
        <v>82.856490000000008</v>
      </c>
      <c r="N35" s="18">
        <v>82.856490000000008</v>
      </c>
      <c r="O35" s="18">
        <v>73.883440000000007</v>
      </c>
      <c r="P35" s="18">
        <v>73.883440000000007</v>
      </c>
    </row>
    <row r="36" spans="1:16">
      <c r="A36" s="14" t="s">
        <v>85</v>
      </c>
      <c r="B36" s="15">
        <v>45</v>
      </c>
      <c r="C36" s="16">
        <v>45</v>
      </c>
      <c r="D36" s="19" t="s">
        <v>144</v>
      </c>
      <c r="E36" s="57">
        <v>15018.323448579611</v>
      </c>
      <c r="F36" s="18">
        <v>25.247219999999999</v>
      </c>
      <c r="G36" s="49">
        <v>0</v>
      </c>
      <c r="H36" s="18">
        <v>0</v>
      </c>
      <c r="I36" s="53">
        <v>387294.5</v>
      </c>
      <c r="J36" s="53">
        <v>46490.038600863998</v>
      </c>
      <c r="K36" s="369"/>
      <c r="L36" s="369"/>
      <c r="M36" s="18">
        <v>55.285510000000002</v>
      </c>
      <c r="N36" s="18">
        <v>55.285510000000002</v>
      </c>
      <c r="O36" s="18">
        <v>55.552670000000006</v>
      </c>
      <c r="P36" s="18">
        <v>55.552670000000006</v>
      </c>
    </row>
    <row r="37" spans="1:16">
      <c r="A37" s="14" t="s">
        <v>86</v>
      </c>
      <c r="B37" s="15">
        <v>44</v>
      </c>
      <c r="C37" s="16">
        <v>45</v>
      </c>
      <c r="D37" s="19" t="s">
        <v>143</v>
      </c>
      <c r="E37" s="57">
        <v>680.39812821958606</v>
      </c>
      <c r="F37" s="18">
        <v>0.71675999999999995</v>
      </c>
      <c r="G37" s="49">
        <v>8970.0994819024709</v>
      </c>
      <c r="H37" s="18">
        <v>9.4494800000000012</v>
      </c>
      <c r="I37" s="53">
        <v>86919.56</v>
      </c>
      <c r="J37" s="53">
        <v>89878.248053960182</v>
      </c>
      <c r="K37" s="369"/>
      <c r="L37" s="369"/>
      <c r="M37" s="18">
        <v>73.48472000000001</v>
      </c>
      <c r="N37" s="18">
        <v>74.708449999999999</v>
      </c>
      <c r="O37" s="18">
        <v>54.337919999999997</v>
      </c>
      <c r="P37" s="18">
        <v>55.171009999999995</v>
      </c>
    </row>
    <row r="38" spans="1:16">
      <c r="A38" s="14" t="s">
        <v>87</v>
      </c>
      <c r="B38" s="15">
        <v>45</v>
      </c>
      <c r="C38" s="16">
        <v>45</v>
      </c>
      <c r="D38" s="19" t="s">
        <v>143</v>
      </c>
      <c r="E38" s="57">
        <v>0</v>
      </c>
      <c r="F38" s="18">
        <v>0</v>
      </c>
      <c r="G38" s="49">
        <v>0</v>
      </c>
      <c r="H38" s="18">
        <v>0</v>
      </c>
      <c r="I38" s="53">
        <v>27547</v>
      </c>
      <c r="J38" s="53">
        <v>10705.946478674199</v>
      </c>
      <c r="K38" s="369"/>
      <c r="L38" s="369"/>
      <c r="M38" s="18">
        <v>93.61536000000001</v>
      </c>
      <c r="N38" s="18">
        <v>93.61536000000001</v>
      </c>
      <c r="O38" s="18">
        <v>64.539120000000011</v>
      </c>
      <c r="P38" s="18">
        <v>64.539120000000011</v>
      </c>
    </row>
    <row r="39" spans="1:16">
      <c r="A39" s="14" t="s">
        <v>88</v>
      </c>
      <c r="B39" s="15">
        <v>48</v>
      </c>
      <c r="C39" s="16">
        <v>48</v>
      </c>
      <c r="D39" s="19" t="s">
        <v>143</v>
      </c>
      <c r="E39" s="57">
        <v>2203.5168360836333</v>
      </c>
      <c r="F39" s="18">
        <v>3.7768200000000003</v>
      </c>
      <c r="G39" s="49">
        <v>0</v>
      </c>
      <c r="H39" s="18">
        <v>0</v>
      </c>
      <c r="I39" s="53">
        <v>35883.089999999997</v>
      </c>
      <c r="J39" s="53">
        <v>54715.094572128</v>
      </c>
      <c r="K39" s="369"/>
      <c r="L39" s="369"/>
      <c r="M39" s="18">
        <v>41.794959999999996</v>
      </c>
      <c r="N39" s="18">
        <v>41.794959999999996</v>
      </c>
      <c r="O39" s="18">
        <v>32.603960000000001</v>
      </c>
      <c r="P39" s="18">
        <v>32.603960000000001</v>
      </c>
    </row>
    <row r="40" spans="1:16" ht="13.5" thickBot="1">
      <c r="A40" s="24" t="s">
        <v>89</v>
      </c>
      <c r="B40" s="25">
        <v>47</v>
      </c>
      <c r="C40" s="26">
        <v>47</v>
      </c>
      <c r="D40" s="29" t="s">
        <v>143</v>
      </c>
      <c r="E40" s="58">
        <v>2221.8188089760001</v>
      </c>
      <c r="F40" s="28">
        <v>4.66282</v>
      </c>
      <c r="G40" s="59">
        <v>0</v>
      </c>
      <c r="H40" s="28">
        <v>0</v>
      </c>
      <c r="I40" s="54">
        <v>47649.68</v>
      </c>
      <c r="J40" s="54">
        <v>47649.68</v>
      </c>
      <c r="K40" s="370"/>
      <c r="L40" s="370"/>
      <c r="M40" s="28">
        <v>47.302599999999998</v>
      </c>
      <c r="N40" s="28">
        <v>47.302599999999998</v>
      </c>
      <c r="O40" s="28">
        <v>38.338270000000001</v>
      </c>
      <c r="P40" s="28">
        <v>38.338270000000001</v>
      </c>
    </row>
    <row r="42" spans="1:16">
      <c r="A42" t="s">
        <v>90</v>
      </c>
    </row>
    <row r="43" spans="1:16">
      <c r="A43" t="s">
        <v>152</v>
      </c>
    </row>
    <row r="44" spans="1:16">
      <c r="A44" t="s">
        <v>151</v>
      </c>
    </row>
    <row r="46" spans="1:16">
      <c r="A46" t="s">
        <v>384</v>
      </c>
    </row>
    <row r="48" spans="1:16">
      <c r="A48" t="s">
        <v>579</v>
      </c>
    </row>
  </sheetData>
  <mergeCells count="16">
    <mergeCell ref="L4:L5"/>
    <mergeCell ref="M4:N4"/>
    <mergeCell ref="O4:P4"/>
    <mergeCell ref="L6:L40"/>
    <mergeCell ref="I4:J4"/>
    <mergeCell ref="K6:K40"/>
    <mergeCell ref="I3:J3"/>
    <mergeCell ref="B3:C3"/>
    <mergeCell ref="E3:H3"/>
    <mergeCell ref="M3:N3"/>
    <mergeCell ref="O3:P3"/>
    <mergeCell ref="A4:A5"/>
    <mergeCell ref="B4:C4"/>
    <mergeCell ref="D4:D5"/>
    <mergeCell ref="E4:H4"/>
    <mergeCell ref="K4:K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workbookViewId="0">
      <selection activeCell="A3" sqref="A3"/>
    </sheetView>
  </sheetViews>
  <sheetFormatPr baseColWidth="10" defaultColWidth="9.140625" defaultRowHeight="12.75"/>
  <cols>
    <col min="1" max="1" width="14.7109375" bestFit="1" customWidth="1"/>
    <col min="2" max="2" width="14.7109375" customWidth="1"/>
    <col min="3" max="4" width="9.42578125" customWidth="1"/>
    <col min="5" max="5" width="13" customWidth="1"/>
    <col min="6" max="7" width="9.42578125" customWidth="1"/>
    <col min="8" max="8" width="13.140625" customWidth="1"/>
    <col min="9" max="10" width="9.42578125" customWidth="1"/>
    <col min="11" max="11" width="13.42578125" customWidth="1"/>
    <col min="12" max="13" width="9.42578125" customWidth="1"/>
    <col min="14" max="14" width="13.85546875" customWidth="1"/>
    <col min="15" max="16" width="9.42578125" customWidth="1"/>
    <col min="17" max="17" width="13.140625" customWidth="1"/>
    <col min="18" max="19" width="9.42578125" customWidth="1"/>
    <col min="20" max="20" width="13.28515625" customWidth="1"/>
    <col min="21" max="22" width="9.42578125" customWidth="1"/>
    <col min="23" max="23" width="13.42578125" customWidth="1"/>
    <col min="24" max="25" width="9.42578125" customWidth="1"/>
    <col min="26" max="26" width="13.85546875" customWidth="1"/>
    <col min="27" max="28" width="9.42578125" customWidth="1"/>
  </cols>
  <sheetData>
    <row r="1" spans="1:28">
      <c r="A1" s="73" t="s">
        <v>169</v>
      </c>
    </row>
    <row r="2" spans="1:28" ht="13.5" thickBot="1"/>
    <row r="3" spans="1:28" ht="28.5" customHeight="1" thickBot="1">
      <c r="A3" s="60" t="s">
        <v>12</v>
      </c>
      <c r="B3" s="371" t="s">
        <v>156</v>
      </c>
      <c r="C3" s="372"/>
      <c r="D3" s="373"/>
      <c r="E3" s="371" t="s">
        <v>157</v>
      </c>
      <c r="F3" s="372"/>
      <c r="G3" s="373"/>
      <c r="H3" s="371" t="s">
        <v>158</v>
      </c>
      <c r="I3" s="372"/>
      <c r="J3" s="373"/>
      <c r="K3" s="371" t="s">
        <v>159</v>
      </c>
      <c r="L3" s="372"/>
      <c r="M3" s="373"/>
      <c r="N3" s="371" t="s">
        <v>160</v>
      </c>
      <c r="O3" s="372"/>
      <c r="P3" s="373"/>
      <c r="Q3" s="371" t="s">
        <v>161</v>
      </c>
      <c r="R3" s="372"/>
      <c r="S3" s="373"/>
      <c r="T3" s="371" t="s">
        <v>162</v>
      </c>
      <c r="U3" s="372"/>
      <c r="V3" s="373"/>
      <c r="W3" s="371" t="s">
        <v>163</v>
      </c>
      <c r="X3" s="372"/>
      <c r="Y3" s="373"/>
      <c r="Z3" s="371" t="s">
        <v>164</v>
      </c>
      <c r="AA3" s="372"/>
      <c r="AB3" s="373"/>
    </row>
    <row r="4" spans="1:28" ht="28.5" customHeight="1" thickBot="1">
      <c r="A4" s="63"/>
      <c r="B4" s="64" t="s">
        <v>165</v>
      </c>
      <c r="C4" s="65" t="s">
        <v>166</v>
      </c>
      <c r="D4" s="65" t="s">
        <v>167</v>
      </c>
      <c r="E4" s="64" t="s">
        <v>165</v>
      </c>
      <c r="F4" s="65" t="s">
        <v>166</v>
      </c>
      <c r="G4" s="65" t="s">
        <v>167</v>
      </c>
      <c r="H4" s="64" t="s">
        <v>165</v>
      </c>
      <c r="I4" s="65" t="s">
        <v>166</v>
      </c>
      <c r="J4" s="65" t="s">
        <v>167</v>
      </c>
      <c r="K4" s="64" t="s">
        <v>165</v>
      </c>
      <c r="L4" s="65" t="s">
        <v>166</v>
      </c>
      <c r="M4" s="65" t="s">
        <v>167</v>
      </c>
      <c r="N4" s="64" t="s">
        <v>165</v>
      </c>
      <c r="O4" s="65" t="s">
        <v>166</v>
      </c>
      <c r="P4" s="65" t="s">
        <v>167</v>
      </c>
      <c r="Q4" s="64" t="s">
        <v>165</v>
      </c>
      <c r="R4" s="65" t="s">
        <v>166</v>
      </c>
      <c r="S4" s="65" t="s">
        <v>167</v>
      </c>
      <c r="T4" s="64" t="s">
        <v>165</v>
      </c>
      <c r="U4" s="65" t="s">
        <v>166</v>
      </c>
      <c r="V4" s="65" t="s">
        <v>167</v>
      </c>
      <c r="W4" s="64" t="s">
        <v>165</v>
      </c>
      <c r="X4" s="65" t="s">
        <v>166</v>
      </c>
      <c r="Y4" s="65" t="s">
        <v>167</v>
      </c>
      <c r="Z4" s="64" t="s">
        <v>165</v>
      </c>
      <c r="AA4" s="65" t="s">
        <v>166</v>
      </c>
      <c r="AB4" s="65" t="s">
        <v>167</v>
      </c>
    </row>
    <row r="5" spans="1:28">
      <c r="A5" s="6" t="s">
        <v>26</v>
      </c>
      <c r="B5" s="7">
        <v>100</v>
      </c>
      <c r="C5" s="12">
        <v>52.287790000000001</v>
      </c>
      <c r="D5" s="12">
        <v>67.66349000000001</v>
      </c>
      <c r="E5" s="12">
        <v>89.361702127659569</v>
      </c>
      <c r="F5" s="12">
        <v>50.458769999999994</v>
      </c>
      <c r="G5" s="12">
        <v>65.296620000000004</v>
      </c>
      <c r="H5" s="12">
        <v>78.723404255319153</v>
      </c>
      <c r="I5" s="12">
        <v>48.737970000000004</v>
      </c>
      <c r="J5" s="66">
        <v>63.069810000000004</v>
      </c>
      <c r="K5" s="66">
        <v>68.085106382978722</v>
      </c>
      <c r="L5" s="12">
        <v>47.119010000000003</v>
      </c>
      <c r="M5" s="12">
        <v>60.691899999999997</v>
      </c>
      <c r="N5" s="12">
        <v>57.446808510638306</v>
      </c>
      <c r="O5" s="12">
        <v>45.595849999999999</v>
      </c>
      <c r="P5" s="12">
        <v>58.167429999999996</v>
      </c>
      <c r="Q5" s="12">
        <v>46.808510638297875</v>
      </c>
      <c r="R5" s="12">
        <v>43.986289999999997</v>
      </c>
      <c r="S5" s="12">
        <v>55.598170000000003</v>
      </c>
      <c r="T5" s="12">
        <v>36.170212765957451</v>
      </c>
      <c r="U5" s="12">
        <v>40.114470000000004</v>
      </c>
      <c r="V5" s="66">
        <v>50.587800000000001</v>
      </c>
      <c r="W5" s="45">
        <v>25.531914893617021</v>
      </c>
      <c r="X5" s="67">
        <v>36.471769999999999</v>
      </c>
      <c r="Y5" s="12">
        <v>45.873940000000005</v>
      </c>
      <c r="Z5" s="12">
        <v>14.893617021276595</v>
      </c>
      <c r="AA5" s="12">
        <v>33.044639999999994</v>
      </c>
      <c r="AB5" s="66">
        <v>41.439019999999999</v>
      </c>
    </row>
    <row r="6" spans="1:28">
      <c r="A6" s="14" t="s">
        <v>33</v>
      </c>
      <c r="B6" s="15">
        <v>100</v>
      </c>
      <c r="C6" s="18">
        <v>76.614059999999995</v>
      </c>
      <c r="D6" s="18">
        <v>90.368780000000001</v>
      </c>
      <c r="E6" s="18">
        <v>88.888888888888886</v>
      </c>
      <c r="F6" s="18">
        <v>68.101389999999995</v>
      </c>
      <c r="G6" s="18">
        <v>82.182149999999993</v>
      </c>
      <c r="H6" s="18">
        <v>77.777777777777786</v>
      </c>
      <c r="I6" s="18">
        <v>59.588709999999999</v>
      </c>
      <c r="J6" s="68">
        <v>73.947540000000004</v>
      </c>
      <c r="K6" s="68">
        <v>66.666666666666657</v>
      </c>
      <c r="L6" s="18">
        <v>51.076039999999999</v>
      </c>
      <c r="M6" s="18">
        <v>65.71293</v>
      </c>
      <c r="N6" s="18">
        <v>55.555555555555557</v>
      </c>
      <c r="O6" s="18">
        <v>42.563369999999999</v>
      </c>
      <c r="P6" s="18">
        <v>57.47831</v>
      </c>
      <c r="Q6" s="18"/>
      <c r="R6" s="18"/>
      <c r="S6" s="18"/>
      <c r="T6" s="18"/>
      <c r="U6" s="18"/>
      <c r="V6" s="68"/>
      <c r="W6" s="38"/>
      <c r="X6" s="69"/>
      <c r="Y6" s="18"/>
      <c r="Z6" s="18"/>
      <c r="AA6" s="18"/>
      <c r="AB6" s="68"/>
    </row>
    <row r="7" spans="1:28">
      <c r="A7" s="14" t="s">
        <v>38</v>
      </c>
      <c r="B7" s="15">
        <v>100</v>
      </c>
      <c r="C7" s="18">
        <v>41.035769999999999</v>
      </c>
      <c r="D7" s="18">
        <v>62.128720000000001</v>
      </c>
      <c r="E7" s="18">
        <v>88.888888888888886</v>
      </c>
      <c r="F7" s="18">
        <v>38.331780000000002</v>
      </c>
      <c r="G7" s="18">
        <v>59.539620000000006</v>
      </c>
      <c r="H7" s="18">
        <v>77.777777777777786</v>
      </c>
      <c r="I7" s="18">
        <v>35.342739999999999</v>
      </c>
      <c r="J7" s="68">
        <v>56.560189999999999</v>
      </c>
      <c r="K7" s="68">
        <v>66.666666666666657</v>
      </c>
      <c r="L7" s="18">
        <v>32.038649999999997</v>
      </c>
      <c r="M7" s="18">
        <v>53.2667</v>
      </c>
      <c r="N7" s="18"/>
      <c r="O7" s="18"/>
      <c r="P7" s="18"/>
      <c r="Q7" s="18"/>
      <c r="R7" s="18"/>
      <c r="S7" s="18"/>
      <c r="T7" s="18"/>
      <c r="U7" s="18"/>
      <c r="V7" s="68"/>
      <c r="W7" s="38"/>
      <c r="X7" s="69"/>
      <c r="Y7" s="18"/>
      <c r="Z7" s="18"/>
      <c r="AA7" s="18"/>
      <c r="AB7" s="68"/>
    </row>
    <row r="8" spans="1:28">
      <c r="A8" s="14" t="s">
        <v>41</v>
      </c>
      <c r="B8" s="15">
        <v>100</v>
      </c>
      <c r="C8" s="18">
        <v>45.369150000000005</v>
      </c>
      <c r="D8" s="18">
        <v>58.60284</v>
      </c>
      <c r="E8" s="18">
        <v>89.361702127659569</v>
      </c>
      <c r="F8" s="18">
        <v>45.369150000000005</v>
      </c>
      <c r="G8" s="18">
        <v>58.60284</v>
      </c>
      <c r="H8" s="18">
        <v>78.723404255319153</v>
      </c>
      <c r="I8" s="18">
        <v>45.369150000000005</v>
      </c>
      <c r="J8" s="68">
        <v>58.60284</v>
      </c>
      <c r="K8" s="68">
        <v>68.085106382978722</v>
      </c>
      <c r="L8" s="18">
        <v>44.414870000000001</v>
      </c>
      <c r="M8" s="18">
        <v>57.37021</v>
      </c>
      <c r="N8" s="18">
        <v>57.446808510638306</v>
      </c>
      <c r="O8" s="18">
        <v>42.589880000000001</v>
      </c>
      <c r="P8" s="18">
        <v>55.012879999999996</v>
      </c>
      <c r="Q8" s="18">
        <v>46.808510638297875</v>
      </c>
      <c r="R8" s="18">
        <v>40.764869999999995</v>
      </c>
      <c r="S8" s="18">
        <v>52.655540000000002</v>
      </c>
      <c r="T8" s="18">
        <v>36.170212765957451</v>
      </c>
      <c r="U8" s="18">
        <v>38.939880000000002</v>
      </c>
      <c r="V8" s="68">
        <v>50.298209999999997</v>
      </c>
      <c r="W8" s="38">
        <v>25.531914893617021</v>
      </c>
      <c r="X8" s="69">
        <v>37.114879999999999</v>
      </c>
      <c r="Y8" s="18">
        <v>47.94088</v>
      </c>
      <c r="Z8" s="18">
        <v>14.893617021276595</v>
      </c>
      <c r="AA8" s="18">
        <v>35.289870000000001</v>
      </c>
      <c r="AB8" s="68">
        <v>45.583550000000002</v>
      </c>
    </row>
    <row r="9" spans="1:28">
      <c r="A9" s="14" t="s">
        <v>45</v>
      </c>
      <c r="B9" s="15">
        <v>100</v>
      </c>
      <c r="C9" s="18">
        <v>41.941699999999997</v>
      </c>
      <c r="D9" s="18">
        <v>48.244630000000001</v>
      </c>
      <c r="E9" s="18">
        <v>88.888888888888886</v>
      </c>
      <c r="F9" s="18">
        <v>38.021369999999997</v>
      </c>
      <c r="G9" s="18">
        <v>43.735149999999997</v>
      </c>
      <c r="H9" s="18">
        <v>77.777777777777786</v>
      </c>
      <c r="I9" s="18">
        <v>34.384300000000003</v>
      </c>
      <c r="J9" s="68">
        <v>39.551520000000004</v>
      </c>
      <c r="K9" s="68">
        <v>66.666666666666657</v>
      </c>
      <c r="L9" s="18">
        <v>31.01004</v>
      </c>
      <c r="M9" s="18">
        <v>35.670180000000002</v>
      </c>
      <c r="N9" s="18">
        <v>55.555555555555557</v>
      </c>
      <c r="O9" s="18">
        <v>27.87959</v>
      </c>
      <c r="P9" s="18">
        <v>32.069290000000002</v>
      </c>
      <c r="Q9" s="18">
        <v>44.444444444444443</v>
      </c>
      <c r="R9" s="18">
        <v>24.97533</v>
      </c>
      <c r="S9" s="18">
        <v>28.728579999999997</v>
      </c>
      <c r="T9" s="18">
        <v>33.333333333333329</v>
      </c>
      <c r="U9" s="18">
        <v>22.280929999999998</v>
      </c>
      <c r="V9" s="68">
        <v>25.629269999999998</v>
      </c>
      <c r="W9" s="38">
        <v>22.222222222222221</v>
      </c>
      <c r="X9" s="69">
        <v>19.781209999999998</v>
      </c>
      <c r="Y9" s="18">
        <v>22.753899999999998</v>
      </c>
      <c r="Z9" s="18">
        <v>11.111111111111111</v>
      </c>
      <c r="AA9" s="18">
        <v>17.462119999999999</v>
      </c>
      <c r="AB9" s="68">
        <v>20.086300000000001</v>
      </c>
    </row>
    <row r="10" spans="1:28">
      <c r="A10" s="14" t="s">
        <v>46</v>
      </c>
      <c r="B10" s="15">
        <v>100</v>
      </c>
      <c r="C10" s="18">
        <v>51.293979999999998</v>
      </c>
      <c r="D10" s="18">
        <v>63.82443</v>
      </c>
      <c r="E10" s="18">
        <v>89.583333333333343</v>
      </c>
      <c r="F10" s="18">
        <v>46.892139999999998</v>
      </c>
      <c r="G10" s="18">
        <v>59.266759999999998</v>
      </c>
      <c r="H10" s="18">
        <v>79.166666666666657</v>
      </c>
      <c r="I10" s="18">
        <v>42.490289999999995</v>
      </c>
      <c r="J10" s="68">
        <v>54.709099999999999</v>
      </c>
      <c r="K10" s="68">
        <v>68.75</v>
      </c>
      <c r="L10" s="18">
        <v>38.088450000000002</v>
      </c>
      <c r="M10" s="18">
        <v>49.357570000000003</v>
      </c>
      <c r="N10" s="18">
        <v>58.333333333333336</v>
      </c>
      <c r="O10" s="18">
        <v>33.686610000000002</v>
      </c>
      <c r="P10" s="18">
        <v>43.653370000000002</v>
      </c>
      <c r="Q10" s="18">
        <v>47.916666666666671</v>
      </c>
      <c r="R10" s="18">
        <v>29.284759999999999</v>
      </c>
      <c r="S10" s="18">
        <v>37.949159999999999</v>
      </c>
      <c r="T10" s="18">
        <v>37.5</v>
      </c>
      <c r="U10" s="18">
        <v>24.882919999999999</v>
      </c>
      <c r="V10" s="68">
        <v>32.244959999999999</v>
      </c>
      <c r="W10" s="38">
        <v>27.083333333333332</v>
      </c>
      <c r="X10" s="69">
        <v>20.481070000000003</v>
      </c>
      <c r="Y10" s="18">
        <v>26.540750000000003</v>
      </c>
      <c r="Z10" s="18">
        <v>16.666666666666664</v>
      </c>
      <c r="AA10" s="18">
        <v>16.079229999999999</v>
      </c>
      <c r="AB10" s="68">
        <v>20.836550000000003</v>
      </c>
    </row>
    <row r="11" spans="1:28">
      <c r="A11" s="14" t="s">
        <v>48</v>
      </c>
      <c r="B11" s="15">
        <v>100</v>
      </c>
      <c r="C11" s="18">
        <v>78.495570000000001</v>
      </c>
      <c r="D11" s="18">
        <v>85.90598</v>
      </c>
      <c r="E11" s="18">
        <v>89.361702127659569</v>
      </c>
      <c r="F11" s="18">
        <v>72.744569999999996</v>
      </c>
      <c r="G11" s="18">
        <v>80.129369999999994</v>
      </c>
      <c r="H11" s="18">
        <v>78.723404255319153</v>
      </c>
      <c r="I11" s="18">
        <v>67.40912999999999</v>
      </c>
      <c r="J11" s="68">
        <v>74.77015999999999</v>
      </c>
      <c r="K11" s="68">
        <v>68.085106382978722</v>
      </c>
      <c r="L11" s="18">
        <v>62.459209999999999</v>
      </c>
      <c r="M11" s="18">
        <v>69.798199999999994</v>
      </c>
      <c r="N11" s="18">
        <v>57.446808510638306</v>
      </c>
      <c r="O11" s="18">
        <v>57.866949999999996</v>
      </c>
      <c r="P11" s="18">
        <v>65.185479999999998</v>
      </c>
      <c r="Q11" s="18">
        <v>46.808510638297875</v>
      </c>
      <c r="R11" s="18">
        <v>53.606509999999993</v>
      </c>
      <c r="S11" s="18">
        <v>60.906059999999997</v>
      </c>
      <c r="T11" s="18">
        <v>36.170212765957451</v>
      </c>
      <c r="U11" s="18">
        <v>49.208269999999999</v>
      </c>
      <c r="V11" s="68">
        <v>56.488229999999994</v>
      </c>
      <c r="W11" s="38">
        <v>25.531914893617021</v>
      </c>
      <c r="X11" s="69">
        <v>44.842799999999997</v>
      </c>
      <c r="Y11" s="18">
        <v>52.103319999999997</v>
      </c>
      <c r="Z11" s="18">
        <v>14.893617021276595</v>
      </c>
      <c r="AA11" s="18">
        <v>40.792760000000001</v>
      </c>
      <c r="AB11" s="68">
        <v>48.035250000000005</v>
      </c>
    </row>
    <row r="12" spans="1:28">
      <c r="A12" s="14" t="s">
        <v>49</v>
      </c>
      <c r="B12" s="15">
        <v>100</v>
      </c>
      <c r="C12" s="18">
        <v>52.19905</v>
      </c>
      <c r="D12" s="18">
        <v>62.364509999999996</v>
      </c>
      <c r="E12" s="18">
        <v>88.888888888888886</v>
      </c>
      <c r="F12" s="18">
        <v>47.250070000000001</v>
      </c>
      <c r="G12" s="18">
        <v>57.38541</v>
      </c>
      <c r="H12" s="18">
        <v>77.777777777777786</v>
      </c>
      <c r="I12" s="18">
        <v>42.498649999999998</v>
      </c>
      <c r="J12" s="68">
        <v>52.605069999999998</v>
      </c>
      <c r="K12" s="68">
        <v>66.666666666666657</v>
      </c>
      <c r="L12" s="18">
        <v>37.922329999999995</v>
      </c>
      <c r="M12" s="18">
        <v>48.000889999999998</v>
      </c>
      <c r="N12" s="18">
        <v>55.555555555555557</v>
      </c>
      <c r="O12" s="18">
        <v>33.499810000000004</v>
      </c>
      <c r="P12" s="18">
        <v>42.662979999999997</v>
      </c>
      <c r="Q12" s="18">
        <v>44.444444444444443</v>
      </c>
      <c r="R12" s="18">
        <v>29.210930000000001</v>
      </c>
      <c r="S12" s="18">
        <v>37.200960000000002</v>
      </c>
      <c r="T12" s="18">
        <v>33.333333333333329</v>
      </c>
      <c r="U12" s="18">
        <v>25.036480000000001</v>
      </c>
      <c r="V12" s="68">
        <v>31.884679999999999</v>
      </c>
      <c r="W12" s="38">
        <v>22.222222222222221</v>
      </c>
      <c r="X12" s="69">
        <v>20.958180000000002</v>
      </c>
      <c r="Y12" s="18">
        <v>26.690849999999998</v>
      </c>
      <c r="Z12" s="18">
        <v>11.111111111111111</v>
      </c>
      <c r="AA12" s="18">
        <v>16.958549999999999</v>
      </c>
      <c r="AB12" s="68">
        <v>21.597200000000001</v>
      </c>
    </row>
    <row r="13" spans="1:28">
      <c r="A13" s="14" t="s">
        <v>53</v>
      </c>
      <c r="B13" s="15">
        <v>100</v>
      </c>
      <c r="C13" s="18">
        <v>54.753169999999997</v>
      </c>
      <c r="D13" s="18">
        <v>62.807319999999997</v>
      </c>
      <c r="E13" s="18">
        <v>88.888888888888886</v>
      </c>
      <c r="F13" s="18">
        <v>49.91357</v>
      </c>
      <c r="G13" s="18">
        <v>58.089409999999994</v>
      </c>
      <c r="H13" s="18">
        <v>77.777777777777786</v>
      </c>
      <c r="I13" s="18">
        <v>44.974769999999999</v>
      </c>
      <c r="J13" s="68">
        <v>53.274799999999999</v>
      </c>
      <c r="K13" s="68">
        <v>66.666666666666657</v>
      </c>
      <c r="L13" s="18">
        <v>39.934239999999996</v>
      </c>
      <c r="M13" s="18">
        <v>48.479559999999999</v>
      </c>
      <c r="N13" s="18">
        <v>55.555555555555557</v>
      </c>
      <c r="O13" s="18">
        <v>35.779630000000004</v>
      </c>
      <c r="P13" s="18">
        <v>44.810459999999999</v>
      </c>
      <c r="Q13" s="18">
        <v>44.444444444444443</v>
      </c>
      <c r="R13" s="18">
        <v>33.152680000000004</v>
      </c>
      <c r="S13" s="18">
        <v>42.49051</v>
      </c>
      <c r="T13" s="18">
        <v>33.333333333333329</v>
      </c>
      <c r="U13" s="18">
        <v>30.468149999999998</v>
      </c>
      <c r="V13" s="68">
        <v>40.119690000000006</v>
      </c>
      <c r="W13" s="38">
        <v>22.222222222222221</v>
      </c>
      <c r="X13" s="69">
        <v>27.718330000000002</v>
      </c>
      <c r="Y13" s="18">
        <v>37.691229999999997</v>
      </c>
      <c r="Z13" s="18">
        <v>11.111111111111111</v>
      </c>
      <c r="AA13" s="18">
        <v>24.869040000000002</v>
      </c>
      <c r="AB13" s="68">
        <v>35.174909999999997</v>
      </c>
    </row>
    <row r="14" spans="1:28">
      <c r="A14" s="14" t="s">
        <v>55</v>
      </c>
      <c r="B14" s="15">
        <v>100</v>
      </c>
      <c r="C14" s="18">
        <v>48.801830000000002</v>
      </c>
      <c r="D14" s="18">
        <v>60.389570000000006</v>
      </c>
      <c r="E14" s="18">
        <v>88.095238095238088</v>
      </c>
      <c r="F14" s="18">
        <v>46.557090000000002</v>
      </c>
      <c r="G14" s="18">
        <v>58.0473</v>
      </c>
      <c r="H14" s="18">
        <v>76.19047619047619</v>
      </c>
      <c r="I14" s="18">
        <v>46.238709999999998</v>
      </c>
      <c r="J14" s="68">
        <v>57.715079999999993</v>
      </c>
      <c r="K14" s="68"/>
      <c r="L14" s="18"/>
      <c r="M14" s="18"/>
      <c r="N14" s="18"/>
      <c r="O14" s="18"/>
      <c r="P14" s="18"/>
      <c r="Q14" s="18"/>
      <c r="R14" s="18"/>
      <c r="S14" s="18"/>
      <c r="T14" s="18"/>
      <c r="U14" s="18"/>
      <c r="V14" s="68"/>
      <c r="W14" s="38"/>
      <c r="X14" s="69"/>
      <c r="Y14" s="18"/>
      <c r="Z14" s="18"/>
      <c r="AA14" s="18"/>
      <c r="AB14" s="68"/>
    </row>
    <row r="15" spans="1:28">
      <c r="A15" s="14" t="s">
        <v>58</v>
      </c>
      <c r="B15" s="15">
        <v>100</v>
      </c>
      <c r="C15" s="18">
        <v>41.962249999999997</v>
      </c>
      <c r="D15" s="18">
        <v>57.089579999999998</v>
      </c>
      <c r="E15" s="18">
        <v>89.361702127659569</v>
      </c>
      <c r="F15" s="18">
        <v>37.498179999999998</v>
      </c>
      <c r="G15" s="18">
        <v>52.772410000000001</v>
      </c>
      <c r="H15" s="18">
        <v>78.723404255319153</v>
      </c>
      <c r="I15" s="18">
        <v>33.034120000000001</v>
      </c>
      <c r="J15" s="68">
        <v>47.802039999999998</v>
      </c>
      <c r="K15" s="68">
        <v>68.085106382978722</v>
      </c>
      <c r="L15" s="18">
        <v>28.570050000000002</v>
      </c>
      <c r="M15" s="18">
        <v>42.396630000000002</v>
      </c>
      <c r="N15" s="18">
        <v>57.446808510638306</v>
      </c>
      <c r="O15" s="18">
        <v>24.105979999999999</v>
      </c>
      <c r="P15" s="18">
        <v>36.398690000000002</v>
      </c>
      <c r="Q15" s="18">
        <v>46.808510638297875</v>
      </c>
      <c r="R15" s="18">
        <v>19.6419</v>
      </c>
      <c r="S15" s="18">
        <v>29.658190000000001</v>
      </c>
      <c r="T15" s="18">
        <v>36.170212765957451</v>
      </c>
      <c r="U15" s="18">
        <v>18.933019999999999</v>
      </c>
      <c r="V15" s="68">
        <v>29.228349999999999</v>
      </c>
      <c r="W15" s="38">
        <v>25.531914893617021</v>
      </c>
      <c r="X15" s="69">
        <v>18.933019999999999</v>
      </c>
      <c r="Y15" s="18">
        <v>29.989799999999999</v>
      </c>
      <c r="Z15" s="18">
        <v>14.893617021276595</v>
      </c>
      <c r="AA15" s="18">
        <v>18.933019999999999</v>
      </c>
      <c r="AB15" s="68">
        <v>30.751240000000003</v>
      </c>
    </row>
    <row r="16" spans="1:28">
      <c r="A16" s="14" t="s">
        <v>60</v>
      </c>
      <c r="B16" s="15">
        <v>100</v>
      </c>
      <c r="C16" s="18">
        <v>53.912910000000004</v>
      </c>
      <c r="D16" s="18">
        <v>70.499040000000008</v>
      </c>
      <c r="E16" s="18">
        <v>89.361702127659569</v>
      </c>
      <c r="F16" s="18">
        <v>50.33352</v>
      </c>
      <c r="G16" s="18">
        <v>65.894989999999993</v>
      </c>
      <c r="H16" s="18">
        <v>78.723404255319153</v>
      </c>
      <c r="I16" s="18">
        <v>46.536470000000001</v>
      </c>
      <c r="J16" s="68">
        <v>61.010960000000004</v>
      </c>
      <c r="K16" s="68"/>
      <c r="L16" s="18"/>
      <c r="M16" s="18"/>
      <c r="N16" s="18"/>
      <c r="O16" s="18"/>
      <c r="P16" s="18"/>
      <c r="Q16" s="18"/>
      <c r="R16" s="18"/>
      <c r="S16" s="18"/>
      <c r="T16" s="18"/>
      <c r="U16" s="18"/>
      <c r="V16" s="68"/>
      <c r="W16" s="38"/>
      <c r="X16" s="69"/>
      <c r="Y16" s="18"/>
      <c r="Z16" s="18"/>
      <c r="AA16" s="18"/>
      <c r="AB16" s="68"/>
    </row>
    <row r="17" spans="1:28">
      <c r="A17" s="14" t="s">
        <v>61</v>
      </c>
      <c r="B17" s="15">
        <v>100</v>
      </c>
      <c r="C17" s="18">
        <v>73.641750000000002</v>
      </c>
      <c r="D17" s="18">
        <v>95.184670000000011</v>
      </c>
      <c r="E17" s="18">
        <v>88.888888888888886</v>
      </c>
      <c r="F17" s="18">
        <v>65.549250000000001</v>
      </c>
      <c r="G17" s="18">
        <v>84.724809999999991</v>
      </c>
      <c r="H17" s="18">
        <v>77.777777777777786</v>
      </c>
      <c r="I17" s="18">
        <v>58.670630000000003</v>
      </c>
      <c r="J17" s="68">
        <v>75.833939999999998</v>
      </c>
      <c r="K17" s="68">
        <v>66.666666666666657</v>
      </c>
      <c r="L17" s="18">
        <v>54.219749999999998</v>
      </c>
      <c r="M17" s="18">
        <v>70.081020000000009</v>
      </c>
      <c r="N17" s="18">
        <v>55.555555555555557</v>
      </c>
      <c r="O17" s="18">
        <v>50.173500000000004</v>
      </c>
      <c r="P17" s="18">
        <v>64.851089999999999</v>
      </c>
      <c r="Q17" s="18">
        <v>44.444444444444443</v>
      </c>
      <c r="R17" s="18">
        <v>42.890239999999999</v>
      </c>
      <c r="S17" s="18">
        <v>55.43721</v>
      </c>
      <c r="T17" s="18">
        <v>33.333333333333329</v>
      </c>
      <c r="U17" s="18">
        <v>34.797750000000001</v>
      </c>
      <c r="V17" s="68">
        <v>44.977370000000001</v>
      </c>
      <c r="W17" s="38">
        <v>22.222222222222221</v>
      </c>
      <c r="X17" s="69">
        <v>26.705250000000003</v>
      </c>
      <c r="Y17" s="18">
        <v>34.517520000000005</v>
      </c>
      <c r="Z17" s="18">
        <v>11.111111111111111</v>
      </c>
      <c r="AA17" s="18">
        <v>13.352629999999998</v>
      </c>
      <c r="AB17" s="68">
        <v>17.258760000000002</v>
      </c>
    </row>
    <row r="18" spans="1:28">
      <c r="A18" s="14" t="s">
        <v>62</v>
      </c>
      <c r="B18" s="15">
        <v>100</v>
      </c>
      <c r="C18" s="18">
        <v>72.269810000000007</v>
      </c>
      <c r="D18" s="18">
        <v>75.717559999999992</v>
      </c>
      <c r="E18" s="18">
        <v>89.361702127659569</v>
      </c>
      <c r="F18" s="18">
        <v>65.269809999999993</v>
      </c>
      <c r="G18" s="18">
        <v>69.818169999999995</v>
      </c>
      <c r="H18" s="18">
        <v>78.723404255319153</v>
      </c>
      <c r="I18" s="18">
        <v>58.269800000000004</v>
      </c>
      <c r="J18" s="68">
        <v>63.918770000000002</v>
      </c>
      <c r="K18" s="68">
        <v>68.085106382978722</v>
      </c>
      <c r="L18" s="18">
        <v>52.414669999999994</v>
      </c>
      <c r="M18" s="18">
        <v>58.98424</v>
      </c>
      <c r="N18" s="18">
        <v>57.446808510638306</v>
      </c>
      <c r="O18" s="18">
        <v>48.56467</v>
      </c>
      <c r="P18" s="18">
        <v>55.739570000000008</v>
      </c>
      <c r="Q18" s="18">
        <v>46.808510638297875</v>
      </c>
      <c r="R18" s="18">
        <v>44.714669999999998</v>
      </c>
      <c r="S18" s="18">
        <v>52.466789999999996</v>
      </c>
      <c r="T18" s="18">
        <v>36.170212765957451</v>
      </c>
      <c r="U18" s="18">
        <v>40.864669999999997</v>
      </c>
      <c r="V18" s="68">
        <v>49.06467</v>
      </c>
      <c r="W18" s="38">
        <v>25.531914893617021</v>
      </c>
      <c r="X18" s="69">
        <v>37.014670000000002</v>
      </c>
      <c r="Y18" s="18">
        <v>44.662530000000004</v>
      </c>
      <c r="Z18" s="18">
        <v>14.893617021276595</v>
      </c>
      <c r="AA18" s="18">
        <v>33.164670000000001</v>
      </c>
      <c r="AB18" s="68">
        <v>40.017060000000001</v>
      </c>
    </row>
    <row r="19" spans="1:28">
      <c r="A19" s="14" t="s">
        <v>64</v>
      </c>
      <c r="B19" s="15">
        <v>100</v>
      </c>
      <c r="C19" s="18">
        <v>36.705280000000002</v>
      </c>
      <c r="D19" s="18">
        <v>44.755949999999999</v>
      </c>
      <c r="E19" s="18">
        <v>89.583333333333343</v>
      </c>
      <c r="F19" s="18">
        <v>36.705280000000002</v>
      </c>
      <c r="G19" s="18">
        <v>44.755949999999999</v>
      </c>
      <c r="H19" s="18">
        <v>79.166666666666657</v>
      </c>
      <c r="I19" s="18">
        <v>36.705280000000002</v>
      </c>
      <c r="J19" s="68">
        <v>44.755949999999999</v>
      </c>
      <c r="K19" s="68">
        <v>68.75</v>
      </c>
      <c r="L19" s="18">
        <v>36.705280000000002</v>
      </c>
      <c r="M19" s="18">
        <v>44.755949999999999</v>
      </c>
      <c r="N19" s="18">
        <v>58.333333333333336</v>
      </c>
      <c r="O19" s="18">
        <v>36.705280000000002</v>
      </c>
      <c r="P19" s="18">
        <v>44.755949999999999</v>
      </c>
      <c r="Q19" s="18">
        <v>47.916666666666671</v>
      </c>
      <c r="R19" s="18">
        <v>36.705280000000002</v>
      </c>
      <c r="S19" s="18">
        <v>44.755949999999999</v>
      </c>
      <c r="T19" s="18">
        <v>37.5</v>
      </c>
      <c r="U19" s="18">
        <v>36.705280000000002</v>
      </c>
      <c r="V19" s="68">
        <v>44.755949999999999</v>
      </c>
      <c r="W19" s="38">
        <v>27.083333333333332</v>
      </c>
      <c r="X19" s="69">
        <v>36.705280000000002</v>
      </c>
      <c r="Y19" s="18">
        <v>44.755949999999999</v>
      </c>
      <c r="Z19" s="18">
        <v>16.666666666666664</v>
      </c>
      <c r="AA19" s="18">
        <v>36.705280000000002</v>
      </c>
      <c r="AB19" s="68">
        <v>44.755949999999999</v>
      </c>
    </row>
    <row r="20" spans="1:28">
      <c r="A20" s="14" t="s">
        <v>65</v>
      </c>
      <c r="B20" s="15">
        <v>100</v>
      </c>
      <c r="C20" s="18">
        <v>73.367090000000005</v>
      </c>
      <c r="D20" s="18">
        <v>83.182479999999998</v>
      </c>
      <c r="E20" s="18">
        <v>89.361702127659569</v>
      </c>
      <c r="F20" s="18">
        <v>66.065260000000009</v>
      </c>
      <c r="G20" s="18">
        <v>75.876089999999991</v>
      </c>
      <c r="H20" s="18">
        <v>78.723404255319153</v>
      </c>
      <c r="I20" s="18">
        <v>59.291049999999998</v>
      </c>
      <c r="J20" s="68">
        <v>69.097629999999995</v>
      </c>
      <c r="K20" s="68">
        <v>68.085106382978722</v>
      </c>
      <c r="L20" s="18">
        <v>52.116530000000004</v>
      </c>
      <c r="M20" s="18">
        <v>61.918620000000004</v>
      </c>
      <c r="N20" s="18">
        <v>57.446808510638306</v>
      </c>
      <c r="O20" s="18">
        <v>44.802930000000003</v>
      </c>
      <c r="P20" s="18">
        <v>53.631140000000002</v>
      </c>
      <c r="Q20" s="18">
        <v>46.808510638297875</v>
      </c>
      <c r="R20" s="18">
        <v>37.910629999999998</v>
      </c>
      <c r="S20" s="18">
        <v>45.380749999999999</v>
      </c>
      <c r="T20" s="18">
        <v>36.170212765957451</v>
      </c>
      <c r="U20" s="18">
        <v>31.409189999999999</v>
      </c>
      <c r="V20" s="68">
        <v>37.598230000000001</v>
      </c>
      <c r="W20" s="38">
        <v>25.531914893617021</v>
      </c>
      <c r="X20" s="69">
        <v>25.270369999999996</v>
      </c>
      <c r="Y20" s="18">
        <v>30.249779999999998</v>
      </c>
      <c r="Z20" s="18">
        <v>14.893617021276595</v>
      </c>
      <c r="AA20" s="18">
        <v>24.129800000000003</v>
      </c>
      <c r="AB20" s="68">
        <v>28.88447</v>
      </c>
    </row>
    <row r="21" spans="1:28">
      <c r="A21" s="14" t="s">
        <v>66</v>
      </c>
      <c r="B21" s="15">
        <v>100</v>
      </c>
      <c r="C21" s="18">
        <v>71.177949999999996</v>
      </c>
      <c r="D21" s="18">
        <v>81.46163</v>
      </c>
      <c r="E21" s="18">
        <v>89.361702127659569</v>
      </c>
      <c r="F21" s="18">
        <v>63.969640000000005</v>
      </c>
      <c r="G21" s="18">
        <v>74.448099999999997</v>
      </c>
      <c r="H21" s="18">
        <v>78.723404255319153</v>
      </c>
      <c r="I21" s="18">
        <v>55.778779999999998</v>
      </c>
      <c r="J21" s="68">
        <v>66.556219999999996</v>
      </c>
      <c r="K21" s="68">
        <v>68.085106382978722</v>
      </c>
      <c r="L21" s="18">
        <v>47.750129999999999</v>
      </c>
      <c r="M21" s="18">
        <v>58.907269999999997</v>
      </c>
      <c r="N21" s="18">
        <v>57.446808510638306</v>
      </c>
      <c r="O21" s="18">
        <v>39.88044</v>
      </c>
      <c r="P21" s="18">
        <v>51.189140000000002</v>
      </c>
      <c r="Q21" s="18">
        <v>46.808510638297875</v>
      </c>
      <c r="R21" s="18">
        <v>32.166589999999999</v>
      </c>
      <c r="S21" s="18">
        <v>43.623849999999997</v>
      </c>
      <c r="T21" s="18">
        <v>36.170212765957451</v>
      </c>
      <c r="U21" s="18">
        <v>24.60548</v>
      </c>
      <c r="V21" s="68">
        <v>35.589120000000001</v>
      </c>
      <c r="W21" s="38">
        <v>25.531914893617021</v>
      </c>
      <c r="X21" s="69">
        <v>21.63054</v>
      </c>
      <c r="Y21" s="18">
        <v>31.286190000000001</v>
      </c>
      <c r="Z21" s="18">
        <v>14.893617021276595</v>
      </c>
      <c r="AA21" s="18">
        <v>21.63054</v>
      </c>
      <c r="AB21" s="68">
        <v>31.286190000000001</v>
      </c>
    </row>
    <row r="22" spans="1:28">
      <c r="A22" s="14" t="s">
        <v>68</v>
      </c>
      <c r="B22" s="15">
        <v>100</v>
      </c>
      <c r="C22" s="18">
        <v>35.589300000000001</v>
      </c>
      <c r="D22" s="18">
        <v>40.815509999999996</v>
      </c>
      <c r="E22" s="18">
        <v>88.888888888888886</v>
      </c>
      <c r="F22" s="18">
        <v>33.215670000000003</v>
      </c>
      <c r="G22" s="18">
        <v>37.972119999999997</v>
      </c>
      <c r="H22" s="18">
        <v>77.777777777777786</v>
      </c>
      <c r="I22" s="18">
        <v>29.063709999999997</v>
      </c>
      <c r="J22" s="68">
        <v>32.965209999999999</v>
      </c>
      <c r="K22" s="68">
        <v>66.666666666666657</v>
      </c>
      <c r="L22" s="18">
        <v>24.911749999999998</v>
      </c>
      <c r="M22" s="18">
        <v>27.958300000000001</v>
      </c>
      <c r="N22" s="18">
        <v>55.555555555555557</v>
      </c>
      <c r="O22" s="18">
        <v>20.759789999999999</v>
      </c>
      <c r="P22" s="18">
        <v>22.95139</v>
      </c>
      <c r="Q22" s="18">
        <v>44.444444444444443</v>
      </c>
      <c r="R22" s="18">
        <v>16.60783</v>
      </c>
      <c r="S22" s="18">
        <v>17.944479999999999</v>
      </c>
      <c r="T22" s="18">
        <v>33.333333333333329</v>
      </c>
      <c r="U22" s="18">
        <v>12.455869999999999</v>
      </c>
      <c r="V22" s="68">
        <v>12.937570000000001</v>
      </c>
      <c r="W22" s="38">
        <v>22.222222222222221</v>
      </c>
      <c r="X22" s="69">
        <v>8.3039199999999997</v>
      </c>
      <c r="Y22" s="18">
        <v>7.9306600000000005</v>
      </c>
      <c r="Z22" s="18">
        <v>11.111111111111111</v>
      </c>
      <c r="AA22" s="18">
        <v>4.1519599999999999</v>
      </c>
      <c r="AB22" s="68">
        <v>2.9237500000000001</v>
      </c>
    </row>
    <row r="23" spans="1:28">
      <c r="A23" s="14" t="s">
        <v>69</v>
      </c>
      <c r="B23" s="15">
        <v>100</v>
      </c>
      <c r="C23" s="18">
        <v>39.602670000000003</v>
      </c>
      <c r="D23" s="18">
        <v>45.171900000000001</v>
      </c>
      <c r="E23" s="18">
        <v>88.888888888888886</v>
      </c>
      <c r="F23" s="18">
        <v>35.202370000000002</v>
      </c>
      <c r="G23" s="18">
        <v>40.199459999999995</v>
      </c>
      <c r="H23" s="18">
        <v>77.777777777777786</v>
      </c>
      <c r="I23" s="18">
        <v>30.802069999999997</v>
      </c>
      <c r="J23" s="68">
        <v>35.218789999999998</v>
      </c>
      <c r="K23" s="68">
        <v>66.666666666666657</v>
      </c>
      <c r="L23" s="18">
        <v>26.401780000000002</v>
      </c>
      <c r="M23" s="18">
        <v>30.238120000000002</v>
      </c>
      <c r="N23" s="18">
        <v>55.555555555555557</v>
      </c>
      <c r="O23" s="18">
        <v>22.001480000000001</v>
      </c>
      <c r="P23" s="18">
        <v>25.257449999999999</v>
      </c>
      <c r="Q23" s="18">
        <v>44.444444444444443</v>
      </c>
      <c r="R23" s="18">
        <v>17.601189999999999</v>
      </c>
      <c r="S23" s="18">
        <v>20.222989999999999</v>
      </c>
      <c r="T23" s="18">
        <v>33.333333333333329</v>
      </c>
      <c r="U23" s="18">
        <v>13.200890000000001</v>
      </c>
      <c r="V23" s="68">
        <v>15.167240000000001</v>
      </c>
      <c r="W23" s="38">
        <v>22.222222222222221</v>
      </c>
      <c r="X23" s="69">
        <v>8.8005899999999997</v>
      </c>
      <c r="Y23" s="18">
        <v>10.11149</v>
      </c>
      <c r="Z23" s="18">
        <v>11.111111111111111</v>
      </c>
      <c r="AA23" s="18">
        <v>2.2222200000000001</v>
      </c>
      <c r="AB23" s="68">
        <v>2.5532400000000002</v>
      </c>
    </row>
    <row r="24" spans="1:28">
      <c r="A24" s="14" t="s">
        <v>70</v>
      </c>
      <c r="B24" s="15">
        <v>100</v>
      </c>
      <c r="C24" s="18">
        <v>56.3964</v>
      </c>
      <c r="D24" s="18">
        <v>69.429929999999999</v>
      </c>
      <c r="E24" s="18">
        <v>87.5</v>
      </c>
      <c r="F24" s="18">
        <v>50.44444</v>
      </c>
      <c r="G24" s="18">
        <v>63.302409999999995</v>
      </c>
      <c r="H24" s="18">
        <v>75</v>
      </c>
      <c r="I24" s="18">
        <v>44.492469999999997</v>
      </c>
      <c r="J24" s="68">
        <v>56.963180000000001</v>
      </c>
      <c r="K24" s="68"/>
      <c r="L24" s="18"/>
      <c r="M24" s="18"/>
      <c r="N24" s="18"/>
      <c r="O24" s="18"/>
      <c r="P24" s="18"/>
      <c r="Q24" s="18"/>
      <c r="R24" s="18"/>
      <c r="S24" s="18"/>
      <c r="T24" s="18"/>
      <c r="U24" s="18"/>
      <c r="V24" s="68"/>
      <c r="W24" s="38"/>
      <c r="X24" s="69"/>
      <c r="Y24" s="18"/>
      <c r="Z24" s="18"/>
      <c r="AA24" s="18"/>
      <c r="AB24" s="68"/>
    </row>
    <row r="25" spans="1:28">
      <c r="A25" s="14" t="s">
        <v>72</v>
      </c>
      <c r="B25" s="15">
        <v>100</v>
      </c>
      <c r="C25" s="18">
        <v>28.49455</v>
      </c>
      <c r="D25" s="18">
        <v>31.4909</v>
      </c>
      <c r="E25" s="18">
        <v>88.888888888888886</v>
      </c>
      <c r="F25" s="18">
        <v>27.738590000000002</v>
      </c>
      <c r="G25" s="18">
        <v>30.655439999999999</v>
      </c>
      <c r="H25" s="18">
        <v>77.777777777777786</v>
      </c>
      <c r="I25" s="18">
        <v>27.738590000000002</v>
      </c>
      <c r="J25" s="68">
        <v>30.655439999999999</v>
      </c>
      <c r="K25" s="68">
        <v>66.666666666666657</v>
      </c>
      <c r="L25" s="18">
        <v>27.738590000000002</v>
      </c>
      <c r="M25" s="18">
        <v>30.655439999999999</v>
      </c>
      <c r="N25" s="18">
        <v>55.555555555555557</v>
      </c>
      <c r="O25" s="18">
        <v>27.738590000000002</v>
      </c>
      <c r="P25" s="18">
        <v>30.655439999999999</v>
      </c>
      <c r="Q25" s="18"/>
      <c r="R25" s="18"/>
      <c r="S25" s="18"/>
      <c r="T25" s="18"/>
      <c r="U25" s="18"/>
      <c r="V25" s="68"/>
      <c r="W25" s="38"/>
      <c r="X25" s="69"/>
      <c r="Y25" s="18"/>
      <c r="Z25" s="18"/>
      <c r="AA25" s="18"/>
      <c r="AB25" s="68"/>
    </row>
    <row r="26" spans="1:28">
      <c r="A26" s="14" t="s">
        <v>73</v>
      </c>
      <c r="B26" s="15">
        <v>100</v>
      </c>
      <c r="C26" s="18">
        <v>90.665940000000006</v>
      </c>
      <c r="D26" s="18">
        <v>101.13049999999998</v>
      </c>
      <c r="E26" s="18">
        <v>89.361702127659569</v>
      </c>
      <c r="F26" s="18">
        <v>84.163550000000001</v>
      </c>
      <c r="G26" s="18">
        <v>95.87360000000001</v>
      </c>
      <c r="H26" s="18">
        <v>78.723404255319153</v>
      </c>
      <c r="I26" s="18">
        <v>77.661159999999995</v>
      </c>
      <c r="J26" s="68">
        <v>90.616680000000002</v>
      </c>
      <c r="K26" s="68">
        <v>68.085106382978722</v>
      </c>
      <c r="L26" s="18">
        <v>71.158760000000001</v>
      </c>
      <c r="M26" s="18">
        <v>86.608699999999999</v>
      </c>
      <c r="N26" s="18">
        <v>57.446808510638306</v>
      </c>
      <c r="O26" s="18">
        <v>64.656360000000006</v>
      </c>
      <c r="P26" s="18">
        <v>79.558689999999999</v>
      </c>
      <c r="Q26" s="18">
        <v>46.808510638297875</v>
      </c>
      <c r="R26" s="18">
        <v>58.153970000000001</v>
      </c>
      <c r="S26" s="18">
        <v>72.508690000000001</v>
      </c>
      <c r="T26" s="18">
        <v>36.170212765957451</v>
      </c>
      <c r="U26" s="18">
        <v>51.65157</v>
      </c>
      <c r="V26" s="68">
        <v>65.458680000000001</v>
      </c>
      <c r="W26" s="38">
        <v>25.531914893617021</v>
      </c>
      <c r="X26" s="69">
        <v>45.149180000000001</v>
      </c>
      <c r="Y26" s="18">
        <v>58.408680000000004</v>
      </c>
      <c r="Z26" s="18">
        <v>14.893617021276595</v>
      </c>
      <c r="AA26" s="18">
        <v>38.646789999999996</v>
      </c>
      <c r="AB26" s="68">
        <v>50.982709999999997</v>
      </c>
    </row>
    <row r="27" spans="1:28">
      <c r="A27" s="14" t="s">
        <v>74</v>
      </c>
      <c r="B27" s="15">
        <v>100</v>
      </c>
      <c r="C27" s="18">
        <v>40.570299999999996</v>
      </c>
      <c r="D27" s="18">
        <v>43.194680000000005</v>
      </c>
      <c r="E27" s="18">
        <v>88.888888888888886</v>
      </c>
      <c r="F27" s="18">
        <v>40.570299999999996</v>
      </c>
      <c r="G27" s="18">
        <v>43.194680000000005</v>
      </c>
      <c r="H27" s="18">
        <v>77.777777777777786</v>
      </c>
      <c r="I27" s="18">
        <v>40.570299999999996</v>
      </c>
      <c r="J27" s="68">
        <v>43.194680000000005</v>
      </c>
      <c r="K27" s="68">
        <v>66.666666666666657</v>
      </c>
      <c r="L27" s="18">
        <v>40.570299999999996</v>
      </c>
      <c r="M27" s="18">
        <v>43.194680000000005</v>
      </c>
      <c r="N27" s="18">
        <v>55.555555555555557</v>
      </c>
      <c r="O27" s="18">
        <v>40.570299999999996</v>
      </c>
      <c r="P27" s="18">
        <v>43.194680000000005</v>
      </c>
      <c r="Q27" s="18">
        <v>44.444444444444443</v>
      </c>
      <c r="R27" s="18">
        <v>40.570299999999996</v>
      </c>
      <c r="S27" s="18">
        <v>43.194680000000005</v>
      </c>
      <c r="T27" s="18">
        <v>33.333333333333329</v>
      </c>
      <c r="U27" s="18">
        <v>40.570299999999996</v>
      </c>
      <c r="V27" s="68">
        <v>43.194680000000005</v>
      </c>
      <c r="W27" s="38">
        <v>22.222222222222221</v>
      </c>
      <c r="X27" s="69">
        <v>40.570299999999996</v>
      </c>
      <c r="Y27" s="18">
        <v>43.194680000000005</v>
      </c>
      <c r="Z27" s="18">
        <v>11.111111111111111</v>
      </c>
      <c r="AA27" s="18">
        <v>40.570299999999996</v>
      </c>
      <c r="AB27" s="68">
        <v>43.194680000000005</v>
      </c>
    </row>
    <row r="28" spans="1:28">
      <c r="A28" s="14" t="s">
        <v>76</v>
      </c>
      <c r="B28" s="15">
        <v>100</v>
      </c>
      <c r="C28" s="18">
        <v>52.450419999999994</v>
      </c>
      <c r="D28" s="18">
        <v>62.775729999999996</v>
      </c>
      <c r="E28" s="18">
        <v>89.361702127659569</v>
      </c>
      <c r="F28" s="18">
        <v>46.623199999999997</v>
      </c>
      <c r="G28" s="18">
        <v>57.791919999999998</v>
      </c>
      <c r="H28" s="18">
        <v>78.723404255319153</v>
      </c>
      <c r="I28" s="18">
        <v>40.866039999999998</v>
      </c>
      <c r="J28" s="68">
        <v>52.958209999999994</v>
      </c>
      <c r="K28" s="68">
        <v>68.085106382978722</v>
      </c>
      <c r="L28" s="18">
        <v>35.173860000000005</v>
      </c>
      <c r="M28" s="18">
        <v>48.17906</v>
      </c>
      <c r="N28" s="18">
        <v>57.446808510638306</v>
      </c>
      <c r="O28" s="18">
        <v>32.917990000000003</v>
      </c>
      <c r="P28" s="18">
        <v>46.285040000000002</v>
      </c>
      <c r="Q28" s="18">
        <v>46.808510638297875</v>
      </c>
      <c r="R28" s="18">
        <v>31.228250000000003</v>
      </c>
      <c r="S28" s="18">
        <v>49.583460000000002</v>
      </c>
      <c r="T28" s="18">
        <v>36.170212765957451</v>
      </c>
      <c r="U28" s="18">
        <v>29.590399999999999</v>
      </c>
      <c r="V28" s="68">
        <v>47.499760000000002</v>
      </c>
      <c r="W28" s="38">
        <v>25.531914893617021</v>
      </c>
      <c r="X28" s="69">
        <v>28.000689999999999</v>
      </c>
      <c r="Y28" s="18">
        <v>45.4773</v>
      </c>
      <c r="Z28" s="18">
        <v>14.893617021276595</v>
      </c>
      <c r="AA28" s="18">
        <v>26.455649999999999</v>
      </c>
      <c r="AB28" s="68">
        <v>43.511680000000005</v>
      </c>
    </row>
    <row r="29" spans="1:28">
      <c r="A29" s="14" t="s">
        <v>79</v>
      </c>
      <c r="B29" s="15"/>
      <c r="C29" s="18"/>
      <c r="D29" s="18"/>
      <c r="E29" s="18"/>
      <c r="F29" s="18"/>
      <c r="G29" s="18"/>
      <c r="H29" s="18"/>
      <c r="I29" s="18"/>
      <c r="J29" s="68"/>
      <c r="K29" s="68"/>
      <c r="L29" s="18"/>
      <c r="M29" s="18"/>
      <c r="N29" s="18"/>
      <c r="O29" s="18"/>
      <c r="P29" s="18"/>
      <c r="Q29" s="18"/>
      <c r="R29" s="18"/>
      <c r="S29" s="18"/>
      <c r="T29" s="18"/>
      <c r="U29" s="18"/>
      <c r="V29" s="68"/>
      <c r="W29" s="38"/>
      <c r="X29" s="69"/>
      <c r="Y29" s="18"/>
      <c r="Z29" s="18"/>
      <c r="AA29" s="18"/>
      <c r="AB29" s="68"/>
    </row>
    <row r="30" spans="1:28">
      <c r="A30" s="14" t="s">
        <v>80</v>
      </c>
      <c r="B30" s="15">
        <v>100</v>
      </c>
      <c r="C30" s="18">
        <v>48.751609999999999</v>
      </c>
      <c r="D30" s="18">
        <v>59.532490000000003</v>
      </c>
      <c r="E30" s="18">
        <v>89.361702127659569</v>
      </c>
      <c r="F30" s="18">
        <v>43.585470000000001</v>
      </c>
      <c r="G30" s="18">
        <v>53.526280000000007</v>
      </c>
      <c r="H30" s="18">
        <v>78.723404255319153</v>
      </c>
      <c r="I30" s="18">
        <v>38.455739999999999</v>
      </c>
      <c r="J30" s="68">
        <v>47.562399999999997</v>
      </c>
      <c r="K30" s="68">
        <v>68.085106382978722</v>
      </c>
      <c r="L30" s="18">
        <v>33.344940000000001</v>
      </c>
      <c r="M30" s="18">
        <v>41.620530000000002</v>
      </c>
      <c r="N30" s="18">
        <v>57.446808510638306</v>
      </c>
      <c r="O30" s="18">
        <v>28.236169999999998</v>
      </c>
      <c r="P30" s="18">
        <v>35.681010000000001</v>
      </c>
      <c r="Q30" s="18">
        <v>46.808510638297875</v>
      </c>
      <c r="R30" s="18">
        <v>23.11299</v>
      </c>
      <c r="S30" s="18">
        <v>29.721570000000003</v>
      </c>
      <c r="T30" s="18">
        <v>36.170212765957451</v>
      </c>
      <c r="U30" s="18">
        <v>17.95937</v>
      </c>
      <c r="V30" s="68">
        <v>23.0944</v>
      </c>
      <c r="W30" s="38">
        <v>25.531914893617021</v>
      </c>
      <c r="X30" s="69">
        <v>12.759599999999999</v>
      </c>
      <c r="Y30" s="18">
        <v>16.407879999999999</v>
      </c>
      <c r="Z30" s="18">
        <v>14.893617021276595</v>
      </c>
      <c r="AA30" s="18">
        <v>7.4982599999999993</v>
      </c>
      <c r="AB30" s="68">
        <v>9.642199999999999</v>
      </c>
    </row>
    <row r="31" spans="1:28">
      <c r="A31" s="14" t="s">
        <v>81</v>
      </c>
      <c r="B31" s="15">
        <v>100</v>
      </c>
      <c r="C31" s="18">
        <v>54.715870000000002</v>
      </c>
      <c r="D31" s="18">
        <v>67.812079999999995</v>
      </c>
      <c r="E31" s="18">
        <v>88.888888888888886</v>
      </c>
      <c r="F31" s="18">
        <v>54.715870000000002</v>
      </c>
      <c r="G31" s="18">
        <v>67.812079999999995</v>
      </c>
      <c r="H31" s="18">
        <v>77.777777777777786</v>
      </c>
      <c r="I31" s="18">
        <v>49.510920000000006</v>
      </c>
      <c r="J31" s="68">
        <v>61.928090000000005</v>
      </c>
      <c r="K31" s="68">
        <v>66.666666666666657</v>
      </c>
      <c r="L31" s="18">
        <v>43.9071</v>
      </c>
      <c r="M31" s="18">
        <v>55.593190000000007</v>
      </c>
      <c r="N31" s="18">
        <v>55.555555555555557</v>
      </c>
      <c r="O31" s="18">
        <v>37.845620000000004</v>
      </c>
      <c r="P31" s="18">
        <v>48.342390000000002</v>
      </c>
      <c r="Q31" s="18"/>
      <c r="R31" s="18"/>
      <c r="S31" s="18"/>
      <c r="T31" s="18"/>
      <c r="U31" s="18"/>
      <c r="V31" s="68"/>
      <c r="W31" s="38"/>
      <c r="X31" s="69"/>
      <c r="Y31" s="18"/>
      <c r="Z31" s="18"/>
      <c r="AA31" s="18"/>
      <c r="AB31" s="68"/>
    </row>
    <row r="32" spans="1:28">
      <c r="A32" s="14" t="s">
        <v>82</v>
      </c>
      <c r="B32" s="15">
        <v>100</v>
      </c>
      <c r="C32" s="18">
        <v>65.938450000000003</v>
      </c>
      <c r="D32" s="18">
        <v>85.41564000000001</v>
      </c>
      <c r="E32" s="18">
        <v>89.361702127659569</v>
      </c>
      <c r="F32" s="18">
        <v>57.890470000000008</v>
      </c>
      <c r="G32" s="18">
        <v>74.990409999999997</v>
      </c>
      <c r="H32" s="18">
        <v>78.723404255319153</v>
      </c>
      <c r="I32" s="18">
        <v>50.135059999999996</v>
      </c>
      <c r="J32" s="68">
        <v>64.944179999999989</v>
      </c>
      <c r="K32" s="68">
        <v>68.085106382978722</v>
      </c>
      <c r="L32" s="18">
        <v>42.651090000000003</v>
      </c>
      <c r="M32" s="18">
        <v>55.249549999999999</v>
      </c>
      <c r="N32" s="18">
        <v>57.446808510638306</v>
      </c>
      <c r="O32" s="18">
        <v>35.418950000000002</v>
      </c>
      <c r="P32" s="18">
        <v>45.881149999999998</v>
      </c>
      <c r="Q32" s="18">
        <v>46.808510638297875</v>
      </c>
      <c r="R32" s="18">
        <v>28.420430000000003</v>
      </c>
      <c r="S32" s="18">
        <v>36.815379999999998</v>
      </c>
      <c r="T32" s="18">
        <v>36.170212765957451</v>
      </c>
      <c r="U32" s="18">
        <v>21.638660000000002</v>
      </c>
      <c r="V32" s="68">
        <v>28.030380000000001</v>
      </c>
      <c r="W32" s="38">
        <v>25.531914893617021</v>
      </c>
      <c r="X32" s="69">
        <v>15.057970000000001</v>
      </c>
      <c r="Y32" s="18">
        <v>19.505859999999998</v>
      </c>
      <c r="Z32" s="18">
        <v>14.893617021276595</v>
      </c>
      <c r="AA32" s="18">
        <v>8.6638500000000001</v>
      </c>
      <c r="AB32" s="68">
        <v>11.22301</v>
      </c>
    </row>
    <row r="33" spans="1:28">
      <c r="A33" s="14" t="s">
        <v>83</v>
      </c>
      <c r="B33" s="15">
        <v>100</v>
      </c>
      <c r="C33" s="18">
        <v>42.376380000000005</v>
      </c>
      <c r="D33" s="18">
        <v>63.311280000000004</v>
      </c>
      <c r="E33" s="18">
        <v>88.888888888888886</v>
      </c>
      <c r="F33" s="18">
        <v>38.205470000000005</v>
      </c>
      <c r="G33" s="18">
        <v>57.07985</v>
      </c>
      <c r="H33" s="18">
        <v>77.777777777777786</v>
      </c>
      <c r="I33" s="18">
        <v>34.034569999999995</v>
      </c>
      <c r="J33" s="68">
        <v>50.848420000000004</v>
      </c>
      <c r="K33" s="68">
        <v>66.666666666666657</v>
      </c>
      <c r="L33" s="18">
        <v>29.863669999999999</v>
      </c>
      <c r="M33" s="18">
        <v>44.617000000000004</v>
      </c>
      <c r="N33" s="18">
        <v>55.555555555555557</v>
      </c>
      <c r="O33" s="18">
        <v>25.692759999999996</v>
      </c>
      <c r="P33" s="18">
        <v>38.385580000000004</v>
      </c>
      <c r="Q33" s="18">
        <v>44.444444444444443</v>
      </c>
      <c r="R33" s="18">
        <v>21.52186</v>
      </c>
      <c r="S33" s="18">
        <v>32.154150000000001</v>
      </c>
      <c r="T33" s="18">
        <v>33.333333333333329</v>
      </c>
      <c r="U33" s="18">
        <v>17.350960000000001</v>
      </c>
      <c r="V33" s="68">
        <v>25.922729999999998</v>
      </c>
      <c r="W33" s="38">
        <v>22.222222222222221</v>
      </c>
      <c r="X33" s="69">
        <v>17.350960000000001</v>
      </c>
      <c r="Y33" s="18">
        <v>25.922729999999998</v>
      </c>
      <c r="Z33" s="18">
        <v>11.111111111111111</v>
      </c>
      <c r="AA33" s="18">
        <v>17.350960000000001</v>
      </c>
      <c r="AB33" s="68">
        <v>25.922729999999998</v>
      </c>
    </row>
    <row r="34" spans="1:28">
      <c r="A34" s="14" t="s">
        <v>84</v>
      </c>
      <c r="B34" s="15">
        <v>100</v>
      </c>
      <c r="C34" s="18">
        <v>73.883440000000007</v>
      </c>
      <c r="D34" s="18">
        <v>82.856490000000008</v>
      </c>
      <c r="E34" s="18">
        <v>88.888888888888886</v>
      </c>
      <c r="F34" s="18">
        <v>73.883440000000007</v>
      </c>
      <c r="G34" s="18">
        <v>82.856490000000008</v>
      </c>
      <c r="H34" s="18">
        <v>77.777777777777786</v>
      </c>
      <c r="I34" s="18">
        <v>70.525109999999998</v>
      </c>
      <c r="J34" s="68">
        <v>79.586929999999995</v>
      </c>
      <c r="K34" s="68">
        <v>66.666666666666657</v>
      </c>
      <c r="L34" s="18">
        <v>62.129259999999995</v>
      </c>
      <c r="M34" s="18">
        <v>71.413020000000003</v>
      </c>
      <c r="N34" s="18"/>
      <c r="O34" s="18"/>
      <c r="P34" s="18"/>
      <c r="Q34" s="18"/>
      <c r="R34" s="18"/>
      <c r="S34" s="18"/>
      <c r="T34" s="18"/>
      <c r="U34" s="18"/>
      <c r="V34" s="68"/>
      <c r="W34" s="38"/>
      <c r="X34" s="69"/>
      <c r="Y34" s="18"/>
      <c r="Z34" s="18"/>
      <c r="AA34" s="18"/>
      <c r="AB34" s="68"/>
    </row>
    <row r="35" spans="1:28">
      <c r="A35" s="14" t="s">
        <v>85</v>
      </c>
      <c r="B35" s="15">
        <v>100</v>
      </c>
      <c r="C35" s="18">
        <v>55.552670000000006</v>
      </c>
      <c r="D35" s="18">
        <v>55.285510000000002</v>
      </c>
      <c r="E35" s="18">
        <v>88.888888888888886</v>
      </c>
      <c r="F35" s="18">
        <v>50.61365</v>
      </c>
      <c r="G35" s="18">
        <v>50.785000000000004</v>
      </c>
      <c r="H35" s="18">
        <v>77.777777777777786</v>
      </c>
      <c r="I35" s="18">
        <v>47.821819999999995</v>
      </c>
      <c r="J35" s="68">
        <v>48.241060000000004</v>
      </c>
      <c r="K35" s="68">
        <v>66.666666666666657</v>
      </c>
      <c r="L35" s="18">
        <v>45.110599999999998</v>
      </c>
      <c r="M35" s="18">
        <v>45.772129999999997</v>
      </c>
      <c r="N35" s="18">
        <v>55.555555555555557</v>
      </c>
      <c r="O35" s="18">
        <v>42.474159999999998</v>
      </c>
      <c r="P35" s="18">
        <v>43.370460000000001</v>
      </c>
      <c r="Q35" s="18">
        <v>44.444444444444443</v>
      </c>
      <c r="R35" s="18">
        <v>39.9071</v>
      </c>
      <c r="S35" s="18">
        <v>41.039149999999999</v>
      </c>
      <c r="T35" s="18">
        <v>33.333333333333329</v>
      </c>
      <c r="U35" s="18">
        <v>38.053629999999998</v>
      </c>
      <c r="V35" s="68">
        <v>39.353630000000003</v>
      </c>
      <c r="W35" s="38">
        <v>22.222222222222221</v>
      </c>
      <c r="X35" s="69">
        <v>37.875459999999997</v>
      </c>
      <c r="Y35" s="18">
        <v>39.192399999999999</v>
      </c>
      <c r="Z35" s="18">
        <v>11.111111111111111</v>
      </c>
      <c r="AA35" s="18">
        <v>37.752699999999997</v>
      </c>
      <c r="AB35" s="68">
        <v>39.072269999999996</v>
      </c>
    </row>
    <row r="36" spans="1:28">
      <c r="A36" s="14" t="s">
        <v>86</v>
      </c>
      <c r="B36" s="15">
        <v>100</v>
      </c>
      <c r="C36" s="18">
        <v>55.171009999999995</v>
      </c>
      <c r="D36" s="18">
        <v>74.708449999999999</v>
      </c>
      <c r="E36" s="18">
        <v>88.888888888888886</v>
      </c>
      <c r="F36" s="18">
        <v>52.259230000000002</v>
      </c>
      <c r="G36" s="18">
        <v>70.433779999999999</v>
      </c>
      <c r="H36" s="18">
        <v>77.777777777777786</v>
      </c>
      <c r="I36" s="18">
        <v>46.999600000000001</v>
      </c>
      <c r="J36" s="68">
        <v>62.644449999999999</v>
      </c>
      <c r="K36" s="68">
        <v>66.666666666666657</v>
      </c>
      <c r="L36" s="18">
        <v>41.73997</v>
      </c>
      <c r="M36" s="18">
        <v>55.743739999999995</v>
      </c>
      <c r="N36" s="18">
        <v>55.555555555555557</v>
      </c>
      <c r="O36" s="18">
        <v>38.100250000000003</v>
      </c>
      <c r="P36" s="18">
        <v>50.699629999999999</v>
      </c>
      <c r="Q36" s="18">
        <v>44.444444444444443</v>
      </c>
      <c r="R36" s="18">
        <v>34.460509999999999</v>
      </c>
      <c r="S36" s="18">
        <v>45.255949999999999</v>
      </c>
      <c r="T36" s="18">
        <v>33.333333333333329</v>
      </c>
      <c r="U36" s="18">
        <v>30.820789999999999</v>
      </c>
      <c r="V36" s="68">
        <v>39.812269999999998</v>
      </c>
      <c r="W36" s="38">
        <v>22.222222222222221</v>
      </c>
      <c r="X36" s="69">
        <v>27.181060000000002</v>
      </c>
      <c r="Y36" s="18">
        <v>34.825089999999996</v>
      </c>
      <c r="Z36" s="18">
        <v>11.111111111111111</v>
      </c>
      <c r="AA36" s="18">
        <v>23.541329999999999</v>
      </c>
      <c r="AB36" s="68">
        <v>29.381410000000002</v>
      </c>
    </row>
    <row r="37" spans="1:28">
      <c r="A37" s="14" t="s">
        <v>87</v>
      </c>
      <c r="B37" s="15">
        <v>100</v>
      </c>
      <c r="C37" s="18">
        <v>64.539120000000011</v>
      </c>
      <c r="D37" s="18">
        <v>93.61536000000001</v>
      </c>
      <c r="E37" s="18">
        <v>88.888888888888886</v>
      </c>
      <c r="F37" s="18">
        <v>59.406619999999997</v>
      </c>
      <c r="G37" s="18">
        <v>86.170569999999998</v>
      </c>
      <c r="H37" s="18">
        <v>77.777777777777786</v>
      </c>
      <c r="I37" s="18">
        <v>53.854990000000001</v>
      </c>
      <c r="J37" s="68">
        <v>78.117809999999992</v>
      </c>
      <c r="K37" s="68">
        <v>66.666666666666657</v>
      </c>
      <c r="L37" s="18">
        <v>47.849989999999998</v>
      </c>
      <c r="M37" s="18">
        <v>69.407430000000005</v>
      </c>
      <c r="N37" s="18">
        <v>55.555555555555557</v>
      </c>
      <c r="O37" s="18">
        <v>41.354610000000001</v>
      </c>
      <c r="P37" s="18">
        <v>59.985730000000004</v>
      </c>
      <c r="Q37" s="18">
        <v>44.444444444444443</v>
      </c>
      <c r="R37" s="18">
        <v>36.751010000000001</v>
      </c>
      <c r="S37" s="18">
        <v>53.308120000000002</v>
      </c>
      <c r="T37" s="18">
        <v>33.333333333333329</v>
      </c>
      <c r="U37" s="18">
        <v>36.751010000000001</v>
      </c>
      <c r="V37" s="68">
        <v>53.308120000000002</v>
      </c>
      <c r="W37" s="38">
        <v>22.222222222222221</v>
      </c>
      <c r="X37" s="69">
        <v>36.751010000000001</v>
      </c>
      <c r="Y37" s="18">
        <v>53.308120000000002</v>
      </c>
      <c r="Z37" s="18">
        <v>11.111111111111111</v>
      </c>
      <c r="AA37" s="18">
        <v>36.751010000000001</v>
      </c>
      <c r="AB37" s="68">
        <v>53.308120000000002</v>
      </c>
    </row>
    <row r="38" spans="1:28">
      <c r="A38" s="14" t="s">
        <v>88</v>
      </c>
      <c r="B38" s="15">
        <v>100</v>
      </c>
      <c r="C38" s="18">
        <v>32.603960000000001</v>
      </c>
      <c r="D38" s="18">
        <v>41.794959999999996</v>
      </c>
      <c r="E38" s="18">
        <v>89.583333333333343</v>
      </c>
      <c r="F38" s="18">
        <v>31.44464</v>
      </c>
      <c r="G38" s="18">
        <v>40.55939</v>
      </c>
      <c r="H38" s="18">
        <v>79.166666666666657</v>
      </c>
      <c r="I38" s="18">
        <v>30.285319999999999</v>
      </c>
      <c r="J38" s="68">
        <v>39.323819999999998</v>
      </c>
      <c r="K38" s="68">
        <v>68.75</v>
      </c>
      <c r="L38" s="18">
        <v>29.126000000000001</v>
      </c>
      <c r="M38" s="18">
        <v>38.088250000000002</v>
      </c>
      <c r="N38" s="18">
        <v>58.333333333333336</v>
      </c>
      <c r="O38" s="18">
        <v>27.880579999999998</v>
      </c>
      <c r="P38" s="18">
        <v>36.760910000000003</v>
      </c>
      <c r="Q38" s="18">
        <v>47.916666666666671</v>
      </c>
      <c r="R38" s="18">
        <v>26.594649999999998</v>
      </c>
      <c r="S38" s="18">
        <v>35.390410000000003</v>
      </c>
      <c r="T38" s="18">
        <v>37.5</v>
      </c>
      <c r="U38" s="18">
        <v>25.308720000000001</v>
      </c>
      <c r="V38" s="68">
        <v>33.716620000000006</v>
      </c>
      <c r="W38" s="38">
        <v>27.083333333333332</v>
      </c>
      <c r="X38" s="69">
        <v>24.022790000000001</v>
      </c>
      <c r="Y38" s="18">
        <v>32.003489999999999</v>
      </c>
      <c r="Z38" s="18">
        <v>16.666666666666664</v>
      </c>
      <c r="AA38" s="18">
        <v>23.744329999999998</v>
      </c>
      <c r="AB38" s="68">
        <v>31.632519999999996</v>
      </c>
    </row>
    <row r="39" spans="1:28" ht="13.5" thickBot="1">
      <c r="A39" s="24" t="s">
        <v>89</v>
      </c>
      <c r="B39" s="25">
        <v>100</v>
      </c>
      <c r="C39" s="28">
        <v>38.338270000000001</v>
      </c>
      <c r="D39" s="28">
        <v>47.302599999999998</v>
      </c>
      <c r="E39" s="28">
        <v>89.361702127659569</v>
      </c>
      <c r="F39" s="28">
        <v>38.338270000000001</v>
      </c>
      <c r="G39" s="28">
        <v>47.302599999999998</v>
      </c>
      <c r="H39" s="28">
        <v>78.723404255319153</v>
      </c>
      <c r="I39" s="28">
        <v>38.338270000000001</v>
      </c>
      <c r="J39" s="70">
        <v>47.302599999999998</v>
      </c>
      <c r="K39" s="70">
        <v>68.085106382978722</v>
      </c>
      <c r="L39" s="28">
        <v>36.012410000000003</v>
      </c>
      <c r="M39" s="28">
        <v>44.593559999999997</v>
      </c>
      <c r="N39" s="28">
        <v>57.446808510638306</v>
      </c>
      <c r="O39" s="28">
        <v>32.135979999999996</v>
      </c>
      <c r="P39" s="28">
        <v>40.078490000000002</v>
      </c>
      <c r="Q39" s="28">
        <v>46.808510638297875</v>
      </c>
      <c r="R39" s="28">
        <v>28.259550000000001</v>
      </c>
      <c r="S39" s="28">
        <v>35.563420000000001</v>
      </c>
      <c r="T39" s="28">
        <v>36.170212765957451</v>
      </c>
      <c r="U39" s="28">
        <v>24.383130000000001</v>
      </c>
      <c r="V39" s="70">
        <v>31.048350000000003</v>
      </c>
      <c r="W39" s="40">
        <v>25.531914893617021</v>
      </c>
      <c r="X39" s="71">
        <v>20.506699999999999</v>
      </c>
      <c r="Y39" s="28">
        <v>26.539079999999998</v>
      </c>
      <c r="Z39" s="28">
        <v>14.893617021276595</v>
      </c>
      <c r="AA39" s="28">
        <v>17.578289999999999</v>
      </c>
      <c r="AB39" s="70">
        <v>22.74924</v>
      </c>
    </row>
    <row r="41" spans="1:28">
      <c r="A41" t="s">
        <v>384</v>
      </c>
    </row>
    <row r="42" spans="1:28">
      <c r="L42" s="38"/>
      <c r="M42" s="38"/>
      <c r="N42" s="38"/>
    </row>
    <row r="43" spans="1:28">
      <c r="A43" s="72" t="s">
        <v>168</v>
      </c>
      <c r="L43" s="38"/>
      <c r="M43" s="38"/>
      <c r="N43" s="38"/>
    </row>
    <row r="44" spans="1:28">
      <c r="L44" s="38"/>
      <c r="M44" s="38"/>
      <c r="N44" s="38"/>
    </row>
    <row r="45" spans="1:28">
      <c r="L45" s="38"/>
      <c r="M45" s="38"/>
      <c r="N45" s="38"/>
    </row>
  </sheetData>
  <mergeCells count="9">
    <mergeCell ref="T3:V3"/>
    <mergeCell ref="W3:Y3"/>
    <mergeCell ref="Z3:AB3"/>
    <mergeCell ref="B3:D3"/>
    <mergeCell ref="E3:G3"/>
    <mergeCell ref="H3:J3"/>
    <mergeCell ref="K3:M3"/>
    <mergeCell ref="N3:P3"/>
    <mergeCell ref="Q3:S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workbookViewId="0"/>
  </sheetViews>
  <sheetFormatPr baseColWidth="10" defaultColWidth="9.140625" defaultRowHeight="12.75"/>
  <cols>
    <col min="1" max="1" width="14.7109375" bestFit="1" customWidth="1"/>
    <col min="2" max="2" width="14.7109375" customWidth="1"/>
    <col min="3" max="4" width="9.42578125" customWidth="1"/>
    <col min="5" max="5" width="13" customWidth="1"/>
    <col min="6" max="7" width="9.42578125" customWidth="1"/>
    <col min="8" max="8" width="13.140625" customWidth="1"/>
    <col min="9" max="10" width="9.42578125" customWidth="1"/>
    <col min="11" max="11" width="13.42578125" customWidth="1"/>
    <col min="12" max="13" width="9.42578125" customWidth="1"/>
    <col min="14" max="14" width="13.85546875" customWidth="1"/>
    <col min="15" max="16" width="9.42578125" customWidth="1"/>
    <col min="17" max="17" width="13.140625" customWidth="1"/>
    <col min="18" max="19" width="9.42578125" customWidth="1"/>
    <col min="20" max="20" width="13.28515625" customWidth="1"/>
    <col min="21" max="22" width="9.42578125" customWidth="1"/>
    <col min="23" max="23" width="13.42578125" customWidth="1"/>
    <col min="24" max="25" width="9.42578125" customWidth="1"/>
    <col min="26" max="26" width="13.85546875" customWidth="1"/>
    <col min="27" max="28" width="9.42578125" customWidth="1"/>
  </cols>
  <sheetData>
    <row r="1" spans="1:28">
      <c r="A1" s="73" t="s">
        <v>170</v>
      </c>
    </row>
    <row r="2" spans="1:28" ht="13.5" thickBot="1"/>
    <row r="3" spans="1:28" ht="28.5" customHeight="1" thickBot="1">
      <c r="A3" s="60" t="s">
        <v>12</v>
      </c>
      <c r="B3" s="371" t="s">
        <v>156</v>
      </c>
      <c r="C3" s="372"/>
      <c r="D3" s="373"/>
      <c r="E3" s="371" t="s">
        <v>157</v>
      </c>
      <c r="F3" s="372"/>
      <c r="G3" s="373"/>
      <c r="H3" s="371" t="s">
        <v>158</v>
      </c>
      <c r="I3" s="372"/>
      <c r="J3" s="373"/>
      <c r="K3" s="371" t="s">
        <v>159</v>
      </c>
      <c r="L3" s="372"/>
      <c r="M3" s="373"/>
      <c r="N3" s="371" t="s">
        <v>160</v>
      </c>
      <c r="O3" s="372"/>
      <c r="P3" s="373"/>
      <c r="Q3" s="371" t="s">
        <v>161</v>
      </c>
      <c r="R3" s="372"/>
      <c r="S3" s="373"/>
      <c r="T3" s="371" t="s">
        <v>162</v>
      </c>
      <c r="U3" s="372"/>
      <c r="V3" s="373"/>
      <c r="W3" s="371" t="s">
        <v>163</v>
      </c>
      <c r="X3" s="372"/>
      <c r="Y3" s="373"/>
      <c r="Z3" s="371" t="s">
        <v>164</v>
      </c>
      <c r="AA3" s="372"/>
      <c r="AB3" s="373"/>
    </row>
    <row r="4" spans="1:28" ht="28.5" customHeight="1" thickBot="1">
      <c r="A4" s="63"/>
      <c r="B4" s="64" t="s">
        <v>165</v>
      </c>
      <c r="C4" s="65" t="s">
        <v>166</v>
      </c>
      <c r="D4" s="65" t="s">
        <v>167</v>
      </c>
      <c r="E4" s="64" t="s">
        <v>165</v>
      </c>
      <c r="F4" s="65" t="s">
        <v>166</v>
      </c>
      <c r="G4" s="65" t="s">
        <v>167</v>
      </c>
      <c r="H4" s="64" t="s">
        <v>165</v>
      </c>
      <c r="I4" s="65" t="s">
        <v>166</v>
      </c>
      <c r="J4" s="65" t="s">
        <v>167</v>
      </c>
      <c r="K4" s="64" t="s">
        <v>165</v>
      </c>
      <c r="L4" s="65" t="s">
        <v>166</v>
      </c>
      <c r="M4" s="65" t="s">
        <v>167</v>
      </c>
      <c r="N4" s="64" t="s">
        <v>165</v>
      </c>
      <c r="O4" s="65" t="s">
        <v>166</v>
      </c>
      <c r="P4" s="65" t="s">
        <v>167</v>
      </c>
      <c r="Q4" s="64" t="s">
        <v>165</v>
      </c>
      <c r="R4" s="65" t="s">
        <v>166</v>
      </c>
      <c r="S4" s="65" t="s">
        <v>167</v>
      </c>
      <c r="T4" s="64" t="s">
        <v>165</v>
      </c>
      <c r="U4" s="65" t="s">
        <v>166</v>
      </c>
      <c r="V4" s="65" t="s">
        <v>167</v>
      </c>
      <c r="W4" s="64" t="s">
        <v>165</v>
      </c>
      <c r="X4" s="65" t="s">
        <v>166</v>
      </c>
      <c r="Y4" s="65" t="s">
        <v>167</v>
      </c>
      <c r="Z4" s="64" t="s">
        <v>165</v>
      </c>
      <c r="AA4" s="65" t="s">
        <v>166</v>
      </c>
      <c r="AB4" s="65" t="s">
        <v>167</v>
      </c>
    </row>
    <row r="5" spans="1:28">
      <c r="A5" s="6" t="s">
        <v>26</v>
      </c>
      <c r="B5" s="7">
        <v>100</v>
      </c>
      <c r="C5" s="67">
        <v>47.833010000000002</v>
      </c>
      <c r="D5" s="12">
        <v>61.898739999999997</v>
      </c>
      <c r="E5" s="45">
        <v>89.361702127659569</v>
      </c>
      <c r="F5" s="12">
        <v>46.608069999999998</v>
      </c>
      <c r="G5" s="12">
        <v>60.313589999999998</v>
      </c>
      <c r="H5" s="45">
        <v>78.723404255319153</v>
      </c>
      <c r="I5" s="12">
        <v>45.45561</v>
      </c>
      <c r="J5" s="12">
        <v>58.822240000000001</v>
      </c>
      <c r="K5" s="45">
        <v>68.085106382978722</v>
      </c>
      <c r="L5" s="12">
        <v>44.371359999999996</v>
      </c>
      <c r="M5" s="12">
        <v>57.136279999999992</v>
      </c>
      <c r="N5" s="45">
        <v>57.446808510638306</v>
      </c>
      <c r="O5" s="12">
        <v>43.351260000000003</v>
      </c>
      <c r="P5" s="12">
        <v>55.262799999999999</v>
      </c>
      <c r="Q5" s="45">
        <v>46.808510638297875</v>
      </c>
      <c r="R5" s="12">
        <v>42.215000000000003</v>
      </c>
      <c r="S5" s="12">
        <v>53.306010000000001</v>
      </c>
      <c r="T5" s="45">
        <v>36.170212765957451</v>
      </c>
      <c r="U5" s="12">
        <v>38.788460000000001</v>
      </c>
      <c r="V5" s="12">
        <v>48.871870000000001</v>
      </c>
      <c r="W5" s="45">
        <v>25.531914893617021</v>
      </c>
      <c r="X5" s="12">
        <v>35.564700000000002</v>
      </c>
      <c r="Y5" s="12">
        <v>44.700130000000001</v>
      </c>
      <c r="Z5" s="45">
        <v>14.893617021276595</v>
      </c>
      <c r="AA5" s="12">
        <v>32.531710000000004</v>
      </c>
      <c r="AB5" s="12">
        <v>40.775260000000003</v>
      </c>
    </row>
    <row r="6" spans="1:28">
      <c r="A6" s="14" t="s">
        <v>33</v>
      </c>
      <c r="B6" s="15">
        <v>100</v>
      </c>
      <c r="C6" s="69">
        <v>76.614059999999995</v>
      </c>
      <c r="D6" s="18">
        <v>90.368780000000001</v>
      </c>
      <c r="E6" s="38">
        <v>88.888888888888886</v>
      </c>
      <c r="F6" s="18">
        <v>68.101389999999995</v>
      </c>
      <c r="G6" s="18">
        <v>82.182149999999993</v>
      </c>
      <c r="H6" s="38">
        <v>77.777777777777786</v>
      </c>
      <c r="I6" s="18">
        <v>59.588709999999999</v>
      </c>
      <c r="J6" s="18">
        <v>73.947540000000004</v>
      </c>
      <c r="K6" s="68">
        <v>66.666666666666657</v>
      </c>
      <c r="L6" s="18">
        <v>51.076039999999999</v>
      </c>
      <c r="M6" s="18">
        <v>65.71293</v>
      </c>
      <c r="N6" s="18">
        <v>55.555555555555557</v>
      </c>
      <c r="O6" s="18">
        <v>42.563369999999999</v>
      </c>
      <c r="P6" s="18">
        <v>57.47831</v>
      </c>
      <c r="Q6" s="38"/>
      <c r="R6" s="18"/>
      <c r="S6" s="18"/>
      <c r="T6" s="38"/>
      <c r="U6" s="18"/>
      <c r="V6" s="18"/>
      <c r="W6" s="38"/>
      <c r="X6" s="18"/>
      <c r="Y6" s="18"/>
      <c r="Z6" s="38"/>
      <c r="AA6" s="18"/>
      <c r="AB6" s="18"/>
    </row>
    <row r="7" spans="1:28">
      <c r="A7" s="14" t="s">
        <v>38</v>
      </c>
      <c r="B7" s="15">
        <v>100</v>
      </c>
      <c r="C7" s="69">
        <v>41.035769999999999</v>
      </c>
      <c r="D7" s="18">
        <v>62.128720000000001</v>
      </c>
      <c r="E7" s="38">
        <v>88.888888888888886</v>
      </c>
      <c r="F7" s="18">
        <v>38.331780000000002</v>
      </c>
      <c r="G7" s="18">
        <v>59.539620000000006</v>
      </c>
      <c r="H7" s="38">
        <v>77.777777777777786</v>
      </c>
      <c r="I7" s="18">
        <v>35.342739999999999</v>
      </c>
      <c r="J7" s="18">
        <v>56.560189999999999</v>
      </c>
      <c r="K7" s="68">
        <v>66.666666666666657</v>
      </c>
      <c r="L7" s="18">
        <v>32.038649999999997</v>
      </c>
      <c r="M7" s="18">
        <v>53.2667</v>
      </c>
      <c r="N7" s="38"/>
      <c r="O7" s="18"/>
      <c r="P7" s="18"/>
      <c r="Q7" s="38"/>
      <c r="R7" s="18"/>
      <c r="S7" s="18"/>
      <c r="T7" s="38"/>
      <c r="U7" s="18"/>
      <c r="V7" s="18"/>
      <c r="W7" s="38"/>
      <c r="X7" s="18"/>
      <c r="Y7" s="18"/>
      <c r="Z7" s="38"/>
      <c r="AA7" s="18"/>
      <c r="AB7" s="18"/>
    </row>
    <row r="8" spans="1:28">
      <c r="A8" s="14" t="s">
        <v>41</v>
      </c>
      <c r="B8" s="15">
        <v>100</v>
      </c>
      <c r="C8" s="69">
        <v>45.369150000000005</v>
      </c>
      <c r="D8" s="18">
        <v>58.60284</v>
      </c>
      <c r="E8" s="38">
        <v>89.361702127659569</v>
      </c>
      <c r="F8" s="18">
        <v>45.369150000000005</v>
      </c>
      <c r="G8" s="18">
        <v>58.60284</v>
      </c>
      <c r="H8" s="38">
        <v>78.723404255319153</v>
      </c>
      <c r="I8" s="18">
        <v>45.369150000000005</v>
      </c>
      <c r="J8" s="18">
        <v>58.60284</v>
      </c>
      <c r="K8" s="38">
        <v>68.085106382978722</v>
      </c>
      <c r="L8" s="18">
        <v>44.414870000000001</v>
      </c>
      <c r="M8" s="18">
        <v>57.37021</v>
      </c>
      <c r="N8" s="38">
        <v>57.446808510638306</v>
      </c>
      <c r="O8" s="18">
        <v>42.589880000000001</v>
      </c>
      <c r="P8" s="18">
        <v>55.012879999999996</v>
      </c>
      <c r="Q8" s="38">
        <v>46.808510638297875</v>
      </c>
      <c r="R8" s="18">
        <v>40.764869999999995</v>
      </c>
      <c r="S8" s="18">
        <v>52.655540000000002</v>
      </c>
      <c r="T8" s="38">
        <v>36.170212765957451</v>
      </c>
      <c r="U8" s="18">
        <v>38.939880000000002</v>
      </c>
      <c r="V8" s="18">
        <v>50.298209999999997</v>
      </c>
      <c r="W8" s="38">
        <v>25.531914893617021</v>
      </c>
      <c r="X8" s="18">
        <v>37.114879999999999</v>
      </c>
      <c r="Y8" s="18">
        <v>47.94088</v>
      </c>
      <c r="Z8" s="38">
        <v>14.893617021276595</v>
      </c>
      <c r="AA8" s="18">
        <v>35.289870000000001</v>
      </c>
      <c r="AB8" s="18">
        <v>45.583550000000002</v>
      </c>
    </row>
    <row r="9" spans="1:28">
      <c r="A9" s="14" t="s">
        <v>45</v>
      </c>
      <c r="B9" s="15">
        <v>100</v>
      </c>
      <c r="C9" s="69">
        <v>32.982250000000001</v>
      </c>
      <c r="D9" s="18">
        <v>37.938760000000002</v>
      </c>
      <c r="E9" s="38">
        <v>87.5</v>
      </c>
      <c r="F9" s="18">
        <v>30.16039</v>
      </c>
      <c r="G9" s="18">
        <v>34.692840000000004</v>
      </c>
      <c r="H9" s="38">
        <v>75</v>
      </c>
      <c r="I9" s="18">
        <v>27.542440000000003</v>
      </c>
      <c r="J9" s="18">
        <v>31.681470000000001</v>
      </c>
      <c r="K9" s="38">
        <v>62.5</v>
      </c>
      <c r="L9" s="18">
        <v>25.11365</v>
      </c>
      <c r="M9" s="18">
        <v>28.88768</v>
      </c>
      <c r="N9" s="38">
        <v>50</v>
      </c>
      <c r="O9" s="18">
        <v>22.86035</v>
      </c>
      <c r="P9" s="18">
        <v>26.295760000000001</v>
      </c>
      <c r="Q9" s="38">
        <v>37.5</v>
      </c>
      <c r="R9" s="18">
        <v>20.769870000000001</v>
      </c>
      <c r="S9" s="18">
        <v>23.89113</v>
      </c>
      <c r="T9" s="38">
        <v>25</v>
      </c>
      <c r="U9" s="18">
        <v>18.830439999999999</v>
      </c>
      <c r="V9" s="18">
        <v>21.660250000000001</v>
      </c>
      <c r="W9" s="38">
        <v>12.5</v>
      </c>
      <c r="X9" s="18">
        <v>17.03115</v>
      </c>
      <c r="Y9" s="18">
        <v>19.59056</v>
      </c>
      <c r="Z9" s="38">
        <v>0</v>
      </c>
      <c r="AA9" s="18">
        <v>15.36187</v>
      </c>
      <c r="AB9" s="18">
        <v>17.67042</v>
      </c>
    </row>
    <row r="10" spans="1:28">
      <c r="A10" s="14" t="s">
        <v>46</v>
      </c>
      <c r="B10" s="15">
        <v>100</v>
      </c>
      <c r="C10" s="69">
        <v>51.293979999999998</v>
      </c>
      <c r="D10" s="18">
        <v>63.82443</v>
      </c>
      <c r="E10" s="38">
        <v>89.583333333333343</v>
      </c>
      <c r="F10" s="18">
        <v>46.892139999999998</v>
      </c>
      <c r="G10" s="18">
        <v>59.266759999999998</v>
      </c>
      <c r="H10" s="38">
        <v>79.166666666666657</v>
      </c>
      <c r="I10" s="18">
        <v>42.490289999999995</v>
      </c>
      <c r="J10" s="18">
        <v>54.709099999999999</v>
      </c>
      <c r="K10" s="38">
        <v>68.75</v>
      </c>
      <c r="L10" s="18">
        <v>38.088450000000002</v>
      </c>
      <c r="M10" s="18">
        <v>49.357570000000003</v>
      </c>
      <c r="N10" s="38">
        <v>58.333333333333336</v>
      </c>
      <c r="O10" s="18">
        <v>33.686610000000002</v>
      </c>
      <c r="P10" s="18">
        <v>43.653370000000002</v>
      </c>
      <c r="Q10" s="38">
        <v>47.916666666666671</v>
      </c>
      <c r="R10" s="18">
        <v>29.284759999999999</v>
      </c>
      <c r="S10" s="18">
        <v>37.949159999999999</v>
      </c>
      <c r="T10" s="38">
        <v>37.5</v>
      </c>
      <c r="U10" s="18">
        <v>24.882919999999999</v>
      </c>
      <c r="V10" s="18">
        <v>32.244959999999999</v>
      </c>
      <c r="W10" s="38">
        <v>27.083333333333332</v>
      </c>
      <c r="X10" s="18">
        <v>20.481070000000003</v>
      </c>
      <c r="Y10" s="18">
        <v>26.540750000000003</v>
      </c>
      <c r="Z10" s="38">
        <v>16.666666666666664</v>
      </c>
      <c r="AA10" s="18">
        <v>16.079229999999999</v>
      </c>
      <c r="AB10" s="18">
        <v>20.836550000000003</v>
      </c>
    </row>
    <row r="11" spans="1:28">
      <c r="A11" s="14" t="s">
        <v>48</v>
      </c>
      <c r="B11" s="15">
        <v>100</v>
      </c>
      <c r="C11" s="69">
        <v>78.495570000000001</v>
      </c>
      <c r="D11" s="18">
        <v>85.90598</v>
      </c>
      <c r="E11" s="38">
        <v>89.361702127659569</v>
      </c>
      <c r="F11" s="18">
        <v>72.744569999999996</v>
      </c>
      <c r="G11" s="18">
        <v>80.129369999999994</v>
      </c>
      <c r="H11" s="38">
        <v>78.723404255319153</v>
      </c>
      <c r="I11" s="18">
        <v>67.40912999999999</v>
      </c>
      <c r="J11" s="18">
        <v>74.77015999999999</v>
      </c>
      <c r="K11" s="38">
        <v>68.085106382978722</v>
      </c>
      <c r="L11" s="18">
        <v>62.459209999999999</v>
      </c>
      <c r="M11" s="18">
        <v>69.798199999999994</v>
      </c>
      <c r="N11" s="38">
        <v>57.446808510638306</v>
      </c>
      <c r="O11" s="18">
        <v>57.866949999999996</v>
      </c>
      <c r="P11" s="18">
        <v>65.185479999999998</v>
      </c>
      <c r="Q11" s="38">
        <v>46.808510638297875</v>
      </c>
      <c r="R11" s="18">
        <v>53.606509999999993</v>
      </c>
      <c r="S11" s="18">
        <v>60.906059999999997</v>
      </c>
      <c r="T11" s="38">
        <v>36.170212765957451</v>
      </c>
      <c r="U11" s="18">
        <v>49.208269999999999</v>
      </c>
      <c r="V11" s="18">
        <v>56.488229999999994</v>
      </c>
      <c r="W11" s="38">
        <v>25.531914893617021</v>
      </c>
      <c r="X11" s="18">
        <v>44.842799999999997</v>
      </c>
      <c r="Y11" s="18">
        <v>52.103319999999997</v>
      </c>
      <c r="Z11" s="38">
        <v>14.893617021276595</v>
      </c>
      <c r="AA11" s="18">
        <v>40.792760000000001</v>
      </c>
      <c r="AB11" s="18">
        <v>48.035250000000005</v>
      </c>
    </row>
    <row r="12" spans="1:28">
      <c r="A12" s="14" t="s">
        <v>49</v>
      </c>
      <c r="B12" s="15">
        <v>100</v>
      </c>
      <c r="C12" s="69">
        <v>52.19905</v>
      </c>
      <c r="D12" s="18">
        <v>62.364509999999996</v>
      </c>
      <c r="E12" s="38">
        <v>88.888888888888886</v>
      </c>
      <c r="F12" s="18">
        <v>47.250070000000001</v>
      </c>
      <c r="G12" s="18">
        <v>57.38541</v>
      </c>
      <c r="H12" s="38">
        <v>77.777777777777786</v>
      </c>
      <c r="I12" s="18">
        <v>42.498649999999998</v>
      </c>
      <c r="J12" s="18">
        <v>52.605069999999998</v>
      </c>
      <c r="K12" s="38">
        <v>66.666666666666657</v>
      </c>
      <c r="L12" s="18">
        <v>37.922329999999995</v>
      </c>
      <c r="M12" s="18">
        <v>48.000889999999998</v>
      </c>
      <c r="N12" s="38">
        <v>55.555555555555557</v>
      </c>
      <c r="O12" s="18">
        <v>33.499810000000004</v>
      </c>
      <c r="P12" s="18">
        <v>42.662979999999997</v>
      </c>
      <c r="Q12" s="38">
        <v>44.444444444444443</v>
      </c>
      <c r="R12" s="18">
        <v>29.210930000000001</v>
      </c>
      <c r="S12" s="18">
        <v>37.200960000000002</v>
      </c>
      <c r="T12" s="38">
        <v>33.333333333333329</v>
      </c>
      <c r="U12" s="18">
        <v>25.036480000000001</v>
      </c>
      <c r="V12" s="18">
        <v>31.884679999999999</v>
      </c>
      <c r="W12" s="38">
        <v>22.222222222222221</v>
      </c>
      <c r="X12" s="18">
        <v>20.958180000000002</v>
      </c>
      <c r="Y12" s="18">
        <v>26.690849999999998</v>
      </c>
      <c r="Z12" s="38">
        <v>11.111111111111111</v>
      </c>
      <c r="AA12" s="18">
        <v>16.958549999999999</v>
      </c>
      <c r="AB12" s="18">
        <v>21.597200000000001</v>
      </c>
    </row>
    <row r="13" spans="1:28">
      <c r="A13" s="14" t="s">
        <v>53</v>
      </c>
      <c r="B13" s="15">
        <v>100</v>
      </c>
      <c r="C13" s="69">
        <v>54.753169999999997</v>
      </c>
      <c r="D13" s="18">
        <v>62.807319999999997</v>
      </c>
      <c r="E13" s="38">
        <v>88.888888888888886</v>
      </c>
      <c r="F13" s="18">
        <v>49.91357</v>
      </c>
      <c r="G13" s="18">
        <v>58.089409999999994</v>
      </c>
      <c r="H13" s="38">
        <v>77.777777777777786</v>
      </c>
      <c r="I13" s="18">
        <v>44.974769999999999</v>
      </c>
      <c r="J13" s="18">
        <v>53.274799999999999</v>
      </c>
      <c r="K13" s="38">
        <v>66.666666666666657</v>
      </c>
      <c r="L13" s="18">
        <v>39.934239999999996</v>
      </c>
      <c r="M13" s="18">
        <v>48.479559999999999</v>
      </c>
      <c r="N13" s="38">
        <v>55.555555555555557</v>
      </c>
      <c r="O13" s="18">
        <v>35.779630000000004</v>
      </c>
      <c r="P13" s="18">
        <v>44.810459999999999</v>
      </c>
      <c r="Q13" s="38">
        <v>44.444444444444443</v>
      </c>
      <c r="R13" s="18">
        <v>33.152680000000004</v>
      </c>
      <c r="S13" s="18">
        <v>42.49051</v>
      </c>
      <c r="T13" s="38">
        <v>33.333333333333329</v>
      </c>
      <c r="U13" s="18">
        <v>30.468149999999998</v>
      </c>
      <c r="V13" s="18">
        <v>40.119690000000006</v>
      </c>
      <c r="W13" s="38">
        <v>22.222222222222221</v>
      </c>
      <c r="X13" s="18">
        <v>27.718330000000002</v>
      </c>
      <c r="Y13" s="18">
        <v>37.691229999999997</v>
      </c>
      <c r="Z13" s="38">
        <v>11.111111111111111</v>
      </c>
      <c r="AA13" s="18">
        <v>24.869040000000002</v>
      </c>
      <c r="AB13" s="18">
        <v>35.174909999999997</v>
      </c>
    </row>
    <row r="14" spans="1:28">
      <c r="A14" s="14" t="s">
        <v>55</v>
      </c>
      <c r="B14" s="15">
        <v>100</v>
      </c>
      <c r="C14" s="69">
        <v>48.801830000000002</v>
      </c>
      <c r="D14" s="18">
        <v>60.389570000000006</v>
      </c>
      <c r="E14" s="38">
        <v>88.095238095238088</v>
      </c>
      <c r="F14" s="18">
        <v>46.557090000000002</v>
      </c>
      <c r="G14" s="18">
        <v>58.0473</v>
      </c>
      <c r="H14" s="38">
        <v>76.19047619047619</v>
      </c>
      <c r="I14" s="18">
        <v>46.238709999999998</v>
      </c>
      <c r="J14" s="18">
        <v>57.715079999999993</v>
      </c>
      <c r="K14" s="38"/>
      <c r="L14" s="18"/>
      <c r="M14" s="18"/>
      <c r="N14" s="38"/>
      <c r="O14" s="18"/>
      <c r="P14" s="18"/>
      <c r="Q14" s="38"/>
      <c r="R14" s="18"/>
      <c r="S14" s="18"/>
      <c r="T14" s="38"/>
      <c r="U14" s="18"/>
      <c r="V14" s="18"/>
      <c r="W14" s="38"/>
      <c r="X14" s="18"/>
      <c r="Y14" s="18"/>
      <c r="Z14" s="38"/>
      <c r="AA14" s="18"/>
      <c r="AB14" s="18"/>
    </row>
    <row r="15" spans="1:28">
      <c r="A15" s="14" t="s">
        <v>58</v>
      </c>
      <c r="B15" s="15">
        <v>100</v>
      </c>
      <c r="C15" s="69">
        <v>41.962249999999997</v>
      </c>
      <c r="D15" s="18">
        <v>57.089579999999998</v>
      </c>
      <c r="E15" s="38">
        <v>89.361702127659569</v>
      </c>
      <c r="F15" s="18">
        <v>37.498179999999998</v>
      </c>
      <c r="G15" s="18">
        <v>52.772410000000001</v>
      </c>
      <c r="H15" s="38">
        <v>78.723404255319153</v>
      </c>
      <c r="I15" s="18">
        <v>33.034120000000001</v>
      </c>
      <c r="J15" s="18">
        <v>47.802039999999998</v>
      </c>
      <c r="K15" s="38">
        <v>68.085106382978722</v>
      </c>
      <c r="L15" s="18">
        <v>28.570050000000002</v>
      </c>
      <c r="M15" s="18">
        <v>42.396630000000002</v>
      </c>
      <c r="N15" s="38">
        <v>57.446808510638306</v>
      </c>
      <c r="O15" s="18">
        <v>24.105979999999999</v>
      </c>
      <c r="P15" s="18">
        <v>36.398690000000002</v>
      </c>
      <c r="Q15" s="38">
        <v>46.808510638297875</v>
      </c>
      <c r="R15" s="18">
        <v>19.6419</v>
      </c>
      <c r="S15" s="18">
        <v>29.658190000000001</v>
      </c>
      <c r="T15" s="38">
        <v>36.170212765957451</v>
      </c>
      <c r="U15" s="18">
        <v>18.933019999999999</v>
      </c>
      <c r="V15" s="18">
        <v>29.228349999999999</v>
      </c>
      <c r="W15" s="38">
        <v>25.531914893617021</v>
      </c>
      <c r="X15" s="18">
        <v>18.933019999999999</v>
      </c>
      <c r="Y15" s="18">
        <v>29.989799999999999</v>
      </c>
      <c r="Z15" s="38">
        <v>14.893617021276595</v>
      </c>
      <c r="AA15" s="18">
        <v>18.933019999999999</v>
      </c>
      <c r="AB15" s="18">
        <v>30.751240000000003</v>
      </c>
    </row>
    <row r="16" spans="1:28">
      <c r="A16" s="14" t="s">
        <v>60</v>
      </c>
      <c r="B16" s="15">
        <v>100</v>
      </c>
      <c r="C16" s="69">
        <v>53.912910000000004</v>
      </c>
      <c r="D16" s="18">
        <v>70.499040000000008</v>
      </c>
      <c r="E16" s="38">
        <v>89.361702127659569</v>
      </c>
      <c r="F16" s="18">
        <v>50.33352</v>
      </c>
      <c r="G16" s="18">
        <v>65.894989999999993</v>
      </c>
      <c r="H16" s="38">
        <v>78.723404255319153</v>
      </c>
      <c r="I16" s="18">
        <v>46.536470000000001</v>
      </c>
      <c r="J16" s="18">
        <v>61.010960000000004</v>
      </c>
      <c r="K16" s="38"/>
      <c r="L16" s="18"/>
      <c r="M16" s="18"/>
      <c r="N16" s="38"/>
      <c r="O16" s="18"/>
      <c r="P16" s="18"/>
      <c r="Q16" s="38"/>
      <c r="R16" s="18"/>
      <c r="S16" s="18"/>
      <c r="T16" s="38"/>
      <c r="U16" s="18"/>
      <c r="V16" s="18"/>
      <c r="W16" s="38"/>
      <c r="X16" s="18"/>
      <c r="Y16" s="18"/>
      <c r="Z16" s="38"/>
      <c r="AA16" s="18"/>
      <c r="AB16" s="18"/>
    </row>
    <row r="17" spans="1:28">
      <c r="A17" s="14" t="s">
        <v>61</v>
      </c>
      <c r="B17" s="15">
        <v>100</v>
      </c>
      <c r="C17" s="69">
        <v>73.641750000000002</v>
      </c>
      <c r="D17" s="18">
        <v>95.184670000000011</v>
      </c>
      <c r="E17" s="38">
        <v>88.888888888888886</v>
      </c>
      <c r="F17" s="18">
        <v>65.549250000000001</v>
      </c>
      <c r="G17" s="18">
        <v>84.724809999999991</v>
      </c>
      <c r="H17" s="38">
        <v>77.777777777777786</v>
      </c>
      <c r="I17" s="18">
        <v>58.670630000000003</v>
      </c>
      <c r="J17" s="18">
        <v>75.833939999999998</v>
      </c>
      <c r="K17" s="38">
        <v>66.666666666666657</v>
      </c>
      <c r="L17" s="18">
        <v>54.219749999999998</v>
      </c>
      <c r="M17" s="18">
        <v>70.081020000000009</v>
      </c>
      <c r="N17" s="38">
        <v>55.555555555555557</v>
      </c>
      <c r="O17" s="18">
        <v>50.173500000000004</v>
      </c>
      <c r="P17" s="18">
        <v>64.851089999999999</v>
      </c>
      <c r="Q17" s="38">
        <v>44.444444444444443</v>
      </c>
      <c r="R17" s="18">
        <v>42.890239999999999</v>
      </c>
      <c r="S17" s="18">
        <v>55.43721</v>
      </c>
      <c r="T17" s="38">
        <v>33.333333333333329</v>
      </c>
      <c r="U17" s="18">
        <v>34.797750000000001</v>
      </c>
      <c r="V17" s="18">
        <v>44.977370000000001</v>
      </c>
      <c r="W17" s="38">
        <v>22.222222222222221</v>
      </c>
      <c r="X17" s="18">
        <v>26.705250000000003</v>
      </c>
      <c r="Y17" s="18">
        <v>34.517520000000005</v>
      </c>
      <c r="Z17" s="38">
        <v>11.111111111111111</v>
      </c>
      <c r="AA17" s="18">
        <v>13.352629999999998</v>
      </c>
      <c r="AB17" s="18">
        <v>17.258760000000002</v>
      </c>
    </row>
    <row r="18" spans="1:28">
      <c r="A18" s="14" t="s">
        <v>62</v>
      </c>
      <c r="B18" s="15">
        <v>100</v>
      </c>
      <c r="C18" s="69">
        <v>72.269810000000007</v>
      </c>
      <c r="D18" s="18">
        <v>75.717559999999992</v>
      </c>
      <c r="E18" s="38">
        <v>89.361702127659569</v>
      </c>
      <c r="F18" s="18">
        <v>65.269809999999993</v>
      </c>
      <c r="G18" s="18">
        <v>69.818169999999995</v>
      </c>
      <c r="H18" s="38">
        <v>78.723404255319153</v>
      </c>
      <c r="I18" s="18">
        <v>58.269800000000004</v>
      </c>
      <c r="J18" s="18">
        <v>63.918770000000002</v>
      </c>
      <c r="K18" s="38">
        <v>68.085106382978722</v>
      </c>
      <c r="L18" s="18">
        <v>52.414669999999994</v>
      </c>
      <c r="M18" s="18">
        <v>58.98424</v>
      </c>
      <c r="N18" s="38">
        <v>57.446808510638306</v>
      </c>
      <c r="O18" s="18">
        <v>48.56467</v>
      </c>
      <c r="P18" s="18">
        <v>55.739570000000008</v>
      </c>
      <c r="Q18" s="38">
        <v>46.808510638297875</v>
      </c>
      <c r="R18" s="18">
        <v>44.714669999999998</v>
      </c>
      <c r="S18" s="18">
        <v>52.466789999999996</v>
      </c>
      <c r="T18" s="38">
        <v>36.170212765957451</v>
      </c>
      <c r="U18" s="18">
        <v>40.864669999999997</v>
      </c>
      <c r="V18" s="18">
        <v>49.06467</v>
      </c>
      <c r="W18" s="38">
        <v>25.531914893617021</v>
      </c>
      <c r="X18" s="18">
        <v>37.014670000000002</v>
      </c>
      <c r="Y18" s="18">
        <v>44.662530000000004</v>
      </c>
      <c r="Z18" s="38">
        <v>14.893617021276595</v>
      </c>
      <c r="AA18" s="18">
        <v>33.164670000000001</v>
      </c>
      <c r="AB18" s="18">
        <v>40.017060000000001</v>
      </c>
    </row>
    <row r="19" spans="1:28">
      <c r="A19" s="14" t="s">
        <v>64</v>
      </c>
      <c r="B19" s="15">
        <v>100</v>
      </c>
      <c r="C19" s="69">
        <v>36.705280000000002</v>
      </c>
      <c r="D19" s="18">
        <v>44.755949999999999</v>
      </c>
      <c r="E19" s="38">
        <v>89.583333333333343</v>
      </c>
      <c r="F19" s="18">
        <v>36.705280000000002</v>
      </c>
      <c r="G19" s="18">
        <v>44.755949999999999</v>
      </c>
      <c r="H19" s="38">
        <v>79.166666666666657</v>
      </c>
      <c r="I19" s="18">
        <v>36.705280000000002</v>
      </c>
      <c r="J19" s="18">
        <v>44.755949999999999</v>
      </c>
      <c r="K19" s="38">
        <v>68.75</v>
      </c>
      <c r="L19" s="18">
        <v>36.705280000000002</v>
      </c>
      <c r="M19" s="18">
        <v>44.755949999999999</v>
      </c>
      <c r="N19" s="38">
        <v>58.333333333333336</v>
      </c>
      <c r="O19" s="18">
        <v>36.705280000000002</v>
      </c>
      <c r="P19" s="18">
        <v>44.755949999999999</v>
      </c>
      <c r="Q19" s="38">
        <v>47.916666666666671</v>
      </c>
      <c r="R19" s="18">
        <v>36.705280000000002</v>
      </c>
      <c r="S19" s="18">
        <v>44.755949999999999</v>
      </c>
      <c r="T19" s="38">
        <v>37.5</v>
      </c>
      <c r="U19" s="18">
        <v>36.705280000000002</v>
      </c>
      <c r="V19" s="18">
        <v>44.755949999999999</v>
      </c>
      <c r="W19" s="38">
        <v>27.083333333333332</v>
      </c>
      <c r="X19" s="18">
        <v>36.705280000000002</v>
      </c>
      <c r="Y19" s="18">
        <v>44.755949999999999</v>
      </c>
      <c r="Z19" s="38">
        <v>16.666666666666664</v>
      </c>
      <c r="AA19" s="18">
        <v>36.705280000000002</v>
      </c>
      <c r="AB19" s="18">
        <v>44.755949999999999</v>
      </c>
    </row>
    <row r="20" spans="1:28">
      <c r="A20" s="14" t="s">
        <v>65</v>
      </c>
      <c r="B20" s="15">
        <v>100</v>
      </c>
      <c r="C20" s="69">
        <v>64.841070000000002</v>
      </c>
      <c r="D20" s="18">
        <v>74.651120000000006</v>
      </c>
      <c r="E20" s="38">
        <v>88.63636363636364</v>
      </c>
      <c r="F20" s="18">
        <v>58.47063</v>
      </c>
      <c r="G20" s="18">
        <v>68.276700000000005</v>
      </c>
      <c r="H20" s="38">
        <v>77.272727272727266</v>
      </c>
      <c r="I20" s="18">
        <v>52.2639</v>
      </c>
      <c r="J20" s="18">
        <v>62.066079999999999</v>
      </c>
      <c r="K20" s="38">
        <v>65.909090909090907</v>
      </c>
      <c r="L20" s="18">
        <v>45.297840000000001</v>
      </c>
      <c r="M20" s="18">
        <v>54.223569999999995</v>
      </c>
      <c r="N20" s="38">
        <v>54.54545454545454</v>
      </c>
      <c r="O20" s="18">
        <v>38.727969999999999</v>
      </c>
      <c r="P20" s="18">
        <v>46.359139999999996</v>
      </c>
      <c r="Q20" s="38">
        <v>43.18181818181818</v>
      </c>
      <c r="R20" s="18">
        <v>32.525649999999999</v>
      </c>
      <c r="S20" s="18">
        <v>38.93468</v>
      </c>
      <c r="T20" s="38">
        <v>31.818181818181817</v>
      </c>
      <c r="U20" s="18">
        <v>26.664339999999996</v>
      </c>
      <c r="V20" s="18">
        <v>31.918429999999997</v>
      </c>
      <c r="W20" s="38">
        <v>20.454545454545457</v>
      </c>
      <c r="X20" s="18">
        <v>24.129800000000003</v>
      </c>
      <c r="Y20" s="18">
        <v>28.88447</v>
      </c>
      <c r="Z20" s="38">
        <v>9.0909090909090917</v>
      </c>
      <c r="AA20" s="18">
        <v>24.129800000000003</v>
      </c>
      <c r="AB20" s="18">
        <v>28.88447</v>
      </c>
    </row>
    <row r="21" spans="1:28">
      <c r="A21" s="14" t="s">
        <v>66</v>
      </c>
      <c r="B21" s="15">
        <v>100</v>
      </c>
      <c r="C21" s="69">
        <v>71.177949999999996</v>
      </c>
      <c r="D21" s="18">
        <v>81.46163</v>
      </c>
      <c r="E21" s="38">
        <v>89.361702127659569</v>
      </c>
      <c r="F21" s="18">
        <v>64.226029999999994</v>
      </c>
      <c r="G21" s="18">
        <v>74.697550000000007</v>
      </c>
      <c r="H21" s="38">
        <v>78.723404255319153</v>
      </c>
      <c r="I21" s="18">
        <v>56.00235</v>
      </c>
      <c r="J21" s="18">
        <v>66.762550000000005</v>
      </c>
      <c r="K21" s="38">
        <v>68.085106382978722</v>
      </c>
      <c r="L21" s="18">
        <v>47.941510000000001</v>
      </c>
      <c r="M21" s="18">
        <v>59.094970000000004</v>
      </c>
      <c r="N21" s="38">
        <v>57.446808510638306</v>
      </c>
      <c r="O21" s="18">
        <v>40.040280000000003</v>
      </c>
      <c r="P21" s="18">
        <v>51.3459</v>
      </c>
      <c r="Q21" s="38">
        <v>46.808510638297875</v>
      </c>
      <c r="R21" s="18">
        <v>32.295519999999996</v>
      </c>
      <c r="S21" s="18">
        <v>43.75029</v>
      </c>
      <c r="T21" s="38">
        <v>36.170212765957451</v>
      </c>
      <c r="U21" s="18">
        <v>24.7041</v>
      </c>
      <c r="V21" s="18">
        <v>35.731760000000001</v>
      </c>
      <c r="W21" s="38">
        <v>25.531914893617021</v>
      </c>
      <c r="X21" s="18">
        <v>21.63054</v>
      </c>
      <c r="Y21" s="18">
        <v>31.286190000000001</v>
      </c>
      <c r="Z21" s="38">
        <v>14.893617021276595</v>
      </c>
      <c r="AA21" s="18">
        <v>21.63054</v>
      </c>
      <c r="AB21" s="18">
        <v>31.286190000000001</v>
      </c>
    </row>
    <row r="22" spans="1:28">
      <c r="A22" s="14" t="s">
        <v>68</v>
      </c>
      <c r="B22" s="15">
        <v>100</v>
      </c>
      <c r="C22" s="69">
        <v>35.589300000000001</v>
      </c>
      <c r="D22" s="18">
        <v>40.815509999999996</v>
      </c>
      <c r="E22" s="38">
        <v>88.888888888888886</v>
      </c>
      <c r="F22" s="18">
        <v>33.215670000000003</v>
      </c>
      <c r="G22" s="18">
        <v>37.972119999999997</v>
      </c>
      <c r="H22" s="38">
        <v>77.777777777777786</v>
      </c>
      <c r="I22" s="18">
        <v>29.063709999999997</v>
      </c>
      <c r="J22" s="18">
        <v>32.965209999999999</v>
      </c>
      <c r="K22" s="38">
        <v>66.666666666666657</v>
      </c>
      <c r="L22" s="18">
        <v>24.911749999999998</v>
      </c>
      <c r="M22" s="18">
        <v>27.958300000000001</v>
      </c>
      <c r="N22" s="38">
        <v>55.555555555555557</v>
      </c>
      <c r="O22" s="18">
        <v>20.759789999999999</v>
      </c>
      <c r="P22" s="18">
        <v>22.95139</v>
      </c>
      <c r="Q22" s="38">
        <v>44.444444444444443</v>
      </c>
      <c r="R22" s="18">
        <v>16.60783</v>
      </c>
      <c r="S22" s="18">
        <v>17.944479999999999</v>
      </c>
      <c r="T22" s="38">
        <v>33.333333333333329</v>
      </c>
      <c r="U22" s="18">
        <v>12.455869999999999</v>
      </c>
      <c r="V22" s="18">
        <v>12.937570000000001</v>
      </c>
      <c r="W22" s="38">
        <v>22.222222222222221</v>
      </c>
      <c r="X22" s="18">
        <v>8.3039199999999997</v>
      </c>
      <c r="Y22" s="18">
        <v>7.9306600000000005</v>
      </c>
      <c r="Z22" s="38">
        <v>11.111111111111111</v>
      </c>
      <c r="AA22" s="18">
        <v>4.1519599999999999</v>
      </c>
      <c r="AB22" s="18">
        <v>2.9237500000000001</v>
      </c>
    </row>
    <row r="23" spans="1:28">
      <c r="A23" s="14" t="s">
        <v>69</v>
      </c>
      <c r="B23" s="15">
        <v>100</v>
      </c>
      <c r="C23" s="69">
        <v>39.602670000000003</v>
      </c>
      <c r="D23" s="18">
        <v>45.171900000000001</v>
      </c>
      <c r="E23" s="38">
        <v>88.888888888888886</v>
      </c>
      <c r="F23" s="18">
        <v>35.202370000000002</v>
      </c>
      <c r="G23" s="18">
        <v>40.199459999999995</v>
      </c>
      <c r="H23" s="38">
        <v>77.777777777777786</v>
      </c>
      <c r="I23" s="18">
        <v>30.802069999999997</v>
      </c>
      <c r="J23" s="18">
        <v>35.218789999999998</v>
      </c>
      <c r="K23" s="38">
        <v>66.666666666666657</v>
      </c>
      <c r="L23" s="18">
        <v>26.401780000000002</v>
      </c>
      <c r="M23" s="18">
        <v>30.238120000000002</v>
      </c>
      <c r="N23" s="38">
        <v>55.555555555555557</v>
      </c>
      <c r="O23" s="18">
        <v>22.001480000000001</v>
      </c>
      <c r="P23" s="18">
        <v>25.257449999999999</v>
      </c>
      <c r="Q23" s="38">
        <v>44.444444444444443</v>
      </c>
      <c r="R23" s="18">
        <v>17.601189999999999</v>
      </c>
      <c r="S23" s="18">
        <v>20.222989999999999</v>
      </c>
      <c r="T23" s="38">
        <v>33.333333333333329</v>
      </c>
      <c r="U23" s="18">
        <v>13.200890000000001</v>
      </c>
      <c r="V23" s="18">
        <v>15.167240000000001</v>
      </c>
      <c r="W23" s="38">
        <v>22.222222222222221</v>
      </c>
      <c r="X23" s="18">
        <v>8.8005899999999997</v>
      </c>
      <c r="Y23" s="18">
        <v>10.11149</v>
      </c>
      <c r="Z23" s="38">
        <v>11.111111111111111</v>
      </c>
      <c r="AA23" s="18">
        <v>2.2222200000000001</v>
      </c>
      <c r="AB23" s="18">
        <v>2.5532400000000002</v>
      </c>
    </row>
    <row r="24" spans="1:28">
      <c r="A24" s="14" t="s">
        <v>70</v>
      </c>
      <c r="B24" s="15">
        <v>100</v>
      </c>
      <c r="C24" s="69">
        <v>56.3964</v>
      </c>
      <c r="D24" s="18">
        <v>69.429929999999999</v>
      </c>
      <c r="E24" s="38">
        <v>87.5</v>
      </c>
      <c r="F24" s="18">
        <v>50.44444</v>
      </c>
      <c r="G24" s="18">
        <v>63.302409999999995</v>
      </c>
      <c r="H24" s="38">
        <v>75</v>
      </c>
      <c r="I24" s="18">
        <v>44.492469999999997</v>
      </c>
      <c r="J24" s="18">
        <v>56.963180000000001</v>
      </c>
      <c r="K24" s="38"/>
      <c r="L24" s="18"/>
      <c r="M24" s="18"/>
      <c r="N24" s="38"/>
      <c r="O24" s="18"/>
      <c r="P24" s="18"/>
      <c r="Q24" s="38"/>
      <c r="R24" s="18"/>
      <c r="S24" s="18"/>
      <c r="T24" s="38"/>
      <c r="U24" s="18"/>
      <c r="V24" s="18"/>
      <c r="W24" s="38"/>
      <c r="X24" s="18"/>
      <c r="Y24" s="18"/>
      <c r="Z24" s="38"/>
      <c r="AA24" s="18"/>
      <c r="AB24" s="18"/>
    </row>
    <row r="25" spans="1:28">
      <c r="A25" s="14" t="s">
        <v>72</v>
      </c>
      <c r="B25" s="15">
        <v>100</v>
      </c>
      <c r="C25" s="69">
        <v>27.738590000000002</v>
      </c>
      <c r="D25" s="18">
        <v>30.655439999999999</v>
      </c>
      <c r="E25" s="38">
        <v>88.888888888888886</v>
      </c>
      <c r="F25" s="18">
        <v>27.738590000000002</v>
      </c>
      <c r="G25" s="18">
        <v>30.655439999999999</v>
      </c>
      <c r="H25" s="38">
        <v>77.777777777777786</v>
      </c>
      <c r="I25" s="18">
        <v>27.738590000000002</v>
      </c>
      <c r="J25" s="18">
        <v>30.655439999999999</v>
      </c>
      <c r="K25" s="38">
        <v>66.666666666666657</v>
      </c>
      <c r="L25" s="18">
        <v>27.738590000000002</v>
      </c>
      <c r="M25" s="18">
        <v>30.655439999999999</v>
      </c>
      <c r="N25" s="38">
        <v>55.555555555555557</v>
      </c>
      <c r="O25" s="18">
        <v>27.738590000000002</v>
      </c>
      <c r="P25" s="18">
        <v>30.655439999999999</v>
      </c>
      <c r="Q25" s="38"/>
      <c r="R25" s="18"/>
      <c r="S25" s="18"/>
      <c r="T25" s="38"/>
      <c r="U25" s="18"/>
      <c r="V25" s="18"/>
      <c r="W25" s="38"/>
      <c r="X25" s="18"/>
      <c r="Y25" s="18"/>
      <c r="Z25" s="38"/>
      <c r="AA25" s="18"/>
      <c r="AB25" s="18"/>
    </row>
    <row r="26" spans="1:28">
      <c r="A26" s="14" t="s">
        <v>73</v>
      </c>
      <c r="B26" s="15">
        <v>100</v>
      </c>
      <c r="C26" s="69">
        <v>90.665940000000006</v>
      </c>
      <c r="D26" s="18">
        <v>101.13049999999998</v>
      </c>
      <c r="E26" s="38">
        <v>89.361702127659569</v>
      </c>
      <c r="F26" s="18">
        <v>84.163550000000001</v>
      </c>
      <c r="G26" s="18">
        <v>95.87360000000001</v>
      </c>
      <c r="H26" s="38">
        <v>78.723404255319153</v>
      </c>
      <c r="I26" s="18">
        <v>77.661159999999995</v>
      </c>
      <c r="J26" s="18">
        <v>90.616680000000002</v>
      </c>
      <c r="K26" s="38">
        <v>68.085106382978722</v>
      </c>
      <c r="L26" s="18">
        <v>71.158760000000001</v>
      </c>
      <c r="M26" s="18">
        <v>86.608699999999999</v>
      </c>
      <c r="N26" s="38">
        <v>57.446808510638306</v>
      </c>
      <c r="O26" s="18">
        <v>64.656360000000006</v>
      </c>
      <c r="P26" s="18">
        <v>79.558689999999999</v>
      </c>
      <c r="Q26" s="38">
        <v>46.808510638297875</v>
      </c>
      <c r="R26" s="18">
        <v>58.153970000000001</v>
      </c>
      <c r="S26" s="18">
        <v>72.508690000000001</v>
      </c>
      <c r="T26" s="38">
        <v>36.170212765957451</v>
      </c>
      <c r="U26" s="18">
        <v>51.65157</v>
      </c>
      <c r="V26" s="18">
        <v>65.458680000000001</v>
      </c>
      <c r="W26" s="38">
        <v>25.531914893617021</v>
      </c>
      <c r="X26" s="18">
        <v>45.149180000000001</v>
      </c>
      <c r="Y26" s="18">
        <v>58.408680000000004</v>
      </c>
      <c r="Z26" s="38">
        <v>14.893617021276595</v>
      </c>
      <c r="AA26" s="18">
        <v>38.646789999999996</v>
      </c>
      <c r="AB26" s="18">
        <v>50.982709999999997</v>
      </c>
    </row>
    <row r="27" spans="1:28">
      <c r="A27" s="14" t="s">
        <v>74</v>
      </c>
      <c r="B27" s="15">
        <v>100</v>
      </c>
      <c r="C27" s="69">
        <v>40.570299999999996</v>
      </c>
      <c r="D27" s="18">
        <v>43.194680000000005</v>
      </c>
      <c r="E27" s="38">
        <v>88.888888888888886</v>
      </c>
      <c r="F27" s="18">
        <v>40.570299999999996</v>
      </c>
      <c r="G27" s="18">
        <v>43.194680000000005</v>
      </c>
      <c r="H27" s="38">
        <v>77.777777777777786</v>
      </c>
      <c r="I27" s="18">
        <v>40.570299999999996</v>
      </c>
      <c r="J27" s="18">
        <v>43.194680000000005</v>
      </c>
      <c r="K27" s="38">
        <v>66.666666666666657</v>
      </c>
      <c r="L27" s="18">
        <v>40.570299999999996</v>
      </c>
      <c r="M27" s="18">
        <v>43.194680000000005</v>
      </c>
      <c r="N27" s="38">
        <v>55.555555555555557</v>
      </c>
      <c r="O27" s="18">
        <v>40.570299999999996</v>
      </c>
      <c r="P27" s="18">
        <v>43.194680000000005</v>
      </c>
      <c r="Q27" s="38">
        <v>44.444444444444443</v>
      </c>
      <c r="R27" s="18">
        <v>40.570299999999996</v>
      </c>
      <c r="S27" s="18">
        <v>43.194680000000005</v>
      </c>
      <c r="T27" s="38">
        <v>33.333333333333329</v>
      </c>
      <c r="U27" s="18">
        <v>40.570299999999996</v>
      </c>
      <c r="V27" s="18">
        <v>43.194680000000005</v>
      </c>
      <c r="W27" s="38">
        <v>22.222222222222221</v>
      </c>
      <c r="X27" s="18">
        <v>40.570299999999996</v>
      </c>
      <c r="Y27" s="18">
        <v>43.194680000000005</v>
      </c>
      <c r="Z27" s="38">
        <v>11.111111111111111</v>
      </c>
      <c r="AA27" s="18">
        <v>40.570299999999996</v>
      </c>
      <c r="AB27" s="18">
        <v>43.194680000000005</v>
      </c>
    </row>
    <row r="28" spans="1:28">
      <c r="A28" s="14" t="s">
        <v>76</v>
      </c>
      <c r="B28" s="15">
        <v>100</v>
      </c>
      <c r="C28" s="69">
        <v>52.450419999999994</v>
      </c>
      <c r="D28" s="18">
        <v>62.775729999999996</v>
      </c>
      <c r="E28" s="38">
        <v>89.361702127659569</v>
      </c>
      <c r="F28" s="18">
        <v>46.623199999999997</v>
      </c>
      <c r="G28" s="18">
        <v>57.791919999999998</v>
      </c>
      <c r="H28" s="38">
        <v>78.723404255319153</v>
      </c>
      <c r="I28" s="18">
        <v>40.866039999999998</v>
      </c>
      <c r="J28" s="18">
        <v>52.958209999999994</v>
      </c>
      <c r="K28" s="38">
        <v>68.085106382978722</v>
      </c>
      <c r="L28" s="18">
        <v>35.173860000000005</v>
      </c>
      <c r="M28" s="18">
        <v>48.17906</v>
      </c>
      <c r="N28" s="38">
        <v>57.446808510638306</v>
      </c>
      <c r="O28" s="18">
        <v>32.917990000000003</v>
      </c>
      <c r="P28" s="18">
        <v>46.285040000000002</v>
      </c>
      <c r="Q28" s="38">
        <v>46.808510638297875</v>
      </c>
      <c r="R28" s="18">
        <v>31.228250000000003</v>
      </c>
      <c r="S28" s="18">
        <v>49.583460000000002</v>
      </c>
      <c r="T28" s="38">
        <v>36.170212765957451</v>
      </c>
      <c r="U28" s="18">
        <v>29.590399999999999</v>
      </c>
      <c r="V28" s="18">
        <v>47.499760000000002</v>
      </c>
      <c r="W28" s="38">
        <v>25.531914893617021</v>
      </c>
      <c r="X28" s="18">
        <v>28.000689999999999</v>
      </c>
      <c r="Y28" s="18">
        <v>45.4773</v>
      </c>
      <c r="Z28" s="38">
        <v>14.893617021276595</v>
      </c>
      <c r="AA28" s="18">
        <v>26.455649999999999</v>
      </c>
      <c r="AB28" s="18">
        <v>43.511680000000005</v>
      </c>
    </row>
    <row r="29" spans="1:28">
      <c r="A29" s="14" t="s">
        <v>79</v>
      </c>
      <c r="B29" s="15"/>
      <c r="C29" s="69"/>
      <c r="D29" s="18"/>
      <c r="E29" s="38"/>
      <c r="F29" s="18"/>
      <c r="G29" s="18"/>
      <c r="H29" s="38"/>
      <c r="I29" s="18"/>
      <c r="J29" s="18"/>
      <c r="K29" s="38"/>
      <c r="L29" s="18"/>
      <c r="M29" s="18"/>
      <c r="N29" s="38"/>
      <c r="O29" s="18"/>
      <c r="P29" s="18"/>
      <c r="Q29" s="38"/>
      <c r="R29" s="18"/>
      <c r="S29" s="18"/>
      <c r="T29" s="38"/>
      <c r="U29" s="18"/>
      <c r="V29" s="18"/>
      <c r="W29" s="38"/>
      <c r="X29" s="18"/>
      <c r="Y29" s="18"/>
      <c r="Z29" s="38"/>
      <c r="AA29" s="18"/>
      <c r="AB29" s="18"/>
    </row>
    <row r="30" spans="1:28">
      <c r="A30" s="14" t="s">
        <v>80</v>
      </c>
      <c r="B30" s="15">
        <v>100</v>
      </c>
      <c r="C30" s="69">
        <v>48.751609999999999</v>
      </c>
      <c r="D30" s="18">
        <v>59.532490000000003</v>
      </c>
      <c r="E30" s="38">
        <v>89.361702127659569</v>
      </c>
      <c r="F30" s="18">
        <v>43.585470000000001</v>
      </c>
      <c r="G30" s="18">
        <v>53.526280000000007</v>
      </c>
      <c r="H30" s="38">
        <v>78.723404255319153</v>
      </c>
      <c r="I30" s="18">
        <v>38.455739999999999</v>
      </c>
      <c r="J30" s="18">
        <v>47.562399999999997</v>
      </c>
      <c r="K30" s="38">
        <v>68.085106382978722</v>
      </c>
      <c r="L30" s="18">
        <v>33.344940000000001</v>
      </c>
      <c r="M30" s="18">
        <v>41.620530000000002</v>
      </c>
      <c r="N30" s="38">
        <v>57.446808510638306</v>
      </c>
      <c r="O30" s="18">
        <v>28.236169999999998</v>
      </c>
      <c r="P30" s="18">
        <v>35.681010000000001</v>
      </c>
      <c r="Q30" s="38">
        <v>46.808510638297875</v>
      </c>
      <c r="R30" s="18">
        <v>24.646819999999998</v>
      </c>
      <c r="S30" s="18">
        <v>31.507990000000003</v>
      </c>
      <c r="T30" s="38">
        <v>36.170212765957451</v>
      </c>
      <c r="U30" s="18">
        <v>17.95937</v>
      </c>
      <c r="V30" s="18">
        <v>23.0944</v>
      </c>
      <c r="W30" s="38">
        <v>25.531914893617021</v>
      </c>
      <c r="X30" s="18">
        <v>12.759599999999999</v>
      </c>
      <c r="Y30" s="18">
        <v>16.407879999999999</v>
      </c>
      <c r="Z30" s="38">
        <v>14.893617021276595</v>
      </c>
      <c r="AA30" s="18">
        <v>7.4982599999999993</v>
      </c>
      <c r="AB30" s="18">
        <v>9.642199999999999</v>
      </c>
    </row>
    <row r="31" spans="1:28">
      <c r="A31" s="14" t="s">
        <v>81</v>
      </c>
      <c r="B31" s="15">
        <v>100</v>
      </c>
      <c r="C31" s="69">
        <v>54.715870000000002</v>
      </c>
      <c r="D31" s="18">
        <v>67.812079999999995</v>
      </c>
      <c r="E31" s="38">
        <v>88.888888888888886</v>
      </c>
      <c r="F31" s="18">
        <v>54.715870000000002</v>
      </c>
      <c r="G31" s="18">
        <v>67.812079999999995</v>
      </c>
      <c r="H31" s="38">
        <v>77.777777777777786</v>
      </c>
      <c r="I31" s="18">
        <v>49.510920000000006</v>
      </c>
      <c r="J31" s="18">
        <v>61.928090000000005</v>
      </c>
      <c r="K31" s="38">
        <v>66.666666666666657</v>
      </c>
      <c r="L31" s="18">
        <v>43.9071</v>
      </c>
      <c r="M31" s="18">
        <v>55.593190000000007</v>
      </c>
      <c r="N31" s="38">
        <v>55.555555555555557</v>
      </c>
      <c r="O31" s="18">
        <v>37.845620000000004</v>
      </c>
      <c r="P31" s="18">
        <v>48.342390000000002</v>
      </c>
      <c r="Q31" s="38">
        <v>44.444444444444443</v>
      </c>
      <c r="R31" s="18"/>
      <c r="S31" s="18"/>
      <c r="T31" s="38">
        <v>33.333333333333329</v>
      </c>
      <c r="U31" s="18"/>
      <c r="V31" s="18"/>
      <c r="W31" s="38">
        <v>22.222222222222221</v>
      </c>
      <c r="X31" s="18"/>
      <c r="Y31" s="18"/>
      <c r="Z31" s="38">
        <v>11.111111111111111</v>
      </c>
      <c r="AA31" s="18"/>
      <c r="AB31" s="18"/>
    </row>
    <row r="32" spans="1:28">
      <c r="A32" s="14" t="s">
        <v>82</v>
      </c>
      <c r="B32" s="15">
        <v>100</v>
      </c>
      <c r="C32" s="69">
        <v>65.938450000000003</v>
      </c>
      <c r="D32" s="18">
        <v>85.41564000000001</v>
      </c>
      <c r="E32" s="38">
        <v>89.361702127659569</v>
      </c>
      <c r="F32" s="18">
        <v>57.890470000000008</v>
      </c>
      <c r="G32" s="18">
        <v>74.990409999999997</v>
      </c>
      <c r="H32" s="38">
        <v>78.723404255319153</v>
      </c>
      <c r="I32" s="18">
        <v>50.135059999999996</v>
      </c>
      <c r="J32" s="18">
        <v>64.944179999999989</v>
      </c>
      <c r="K32" s="38">
        <v>68.085106382978722</v>
      </c>
      <c r="L32" s="18">
        <v>42.651090000000003</v>
      </c>
      <c r="M32" s="18">
        <v>55.249549999999999</v>
      </c>
      <c r="N32" s="38">
        <v>57.446808510638306</v>
      </c>
      <c r="O32" s="18">
        <v>35.418950000000002</v>
      </c>
      <c r="P32" s="18">
        <v>45.881149999999998</v>
      </c>
      <c r="Q32" s="38">
        <v>46.808510638297875</v>
      </c>
      <c r="R32" s="18">
        <v>28.420430000000003</v>
      </c>
      <c r="S32" s="18">
        <v>36.815379999999998</v>
      </c>
      <c r="T32" s="38">
        <v>36.170212765957451</v>
      </c>
      <c r="U32" s="18">
        <v>21.638660000000002</v>
      </c>
      <c r="V32" s="18">
        <v>28.030380000000001</v>
      </c>
      <c r="W32" s="38">
        <v>25.531914893617021</v>
      </c>
      <c r="X32" s="18">
        <v>15.057970000000001</v>
      </c>
      <c r="Y32" s="18">
        <v>19.505859999999998</v>
      </c>
      <c r="Z32" s="38">
        <v>14.893617021276595</v>
      </c>
      <c r="AA32" s="18">
        <v>8.6638500000000001</v>
      </c>
      <c r="AB32" s="18">
        <v>11.22301</v>
      </c>
    </row>
    <row r="33" spans="1:28">
      <c r="A33" s="14" t="s">
        <v>83</v>
      </c>
      <c r="B33" s="15">
        <v>100</v>
      </c>
      <c r="C33" s="69">
        <v>44.378410000000002</v>
      </c>
      <c r="D33" s="18">
        <v>66.302360000000007</v>
      </c>
      <c r="E33" s="38">
        <v>88.888888888888886</v>
      </c>
      <c r="F33" s="18">
        <v>40.207509999999999</v>
      </c>
      <c r="G33" s="18">
        <v>60.070929999999997</v>
      </c>
      <c r="H33" s="38">
        <v>77.777777777777786</v>
      </c>
      <c r="I33" s="18">
        <v>36.0366</v>
      </c>
      <c r="J33" s="18">
        <v>53.839510000000004</v>
      </c>
      <c r="K33" s="38">
        <v>66.666666666666657</v>
      </c>
      <c r="L33" s="18">
        <v>31.865700000000004</v>
      </c>
      <c r="M33" s="18">
        <v>47.608080000000001</v>
      </c>
      <c r="N33" s="38">
        <v>55.555555555555557</v>
      </c>
      <c r="O33" s="18">
        <v>27.694800000000004</v>
      </c>
      <c r="P33" s="18">
        <v>41.376660000000001</v>
      </c>
      <c r="Q33" s="38">
        <v>44.444444444444443</v>
      </c>
      <c r="R33" s="18">
        <v>23.523890000000002</v>
      </c>
      <c r="S33" s="18">
        <v>35.145229999999998</v>
      </c>
      <c r="T33" s="38">
        <v>33.333333333333329</v>
      </c>
      <c r="U33" s="18">
        <v>19.352990000000002</v>
      </c>
      <c r="V33" s="18">
        <v>28.913810000000002</v>
      </c>
      <c r="W33" s="38">
        <v>22.222222222222221</v>
      </c>
      <c r="X33" s="18">
        <v>19.352990000000002</v>
      </c>
      <c r="Y33" s="18">
        <v>28.913810000000002</v>
      </c>
      <c r="Z33" s="38">
        <v>11.111111111111111</v>
      </c>
      <c r="AA33" s="18">
        <v>19.352990000000002</v>
      </c>
      <c r="AB33" s="18">
        <v>28.913810000000002</v>
      </c>
    </row>
    <row r="34" spans="1:28">
      <c r="A34" s="14" t="s">
        <v>84</v>
      </c>
      <c r="B34" s="15">
        <v>100</v>
      </c>
      <c r="C34" s="69">
        <v>73.883440000000007</v>
      </c>
      <c r="D34" s="18">
        <v>82.856490000000008</v>
      </c>
      <c r="E34" s="38">
        <v>88.888888888888886</v>
      </c>
      <c r="F34" s="18">
        <v>73.883440000000007</v>
      </c>
      <c r="G34" s="18">
        <v>82.856490000000008</v>
      </c>
      <c r="H34" s="38">
        <v>77.777777777777786</v>
      </c>
      <c r="I34" s="18">
        <v>70.525109999999998</v>
      </c>
      <c r="J34" s="18">
        <v>79.586929999999995</v>
      </c>
      <c r="K34" s="38">
        <v>66.666666666666657</v>
      </c>
      <c r="L34" s="18">
        <v>62.129259999999995</v>
      </c>
      <c r="M34" s="18">
        <v>71.413020000000003</v>
      </c>
      <c r="N34" s="38"/>
      <c r="O34" s="18"/>
      <c r="P34" s="18"/>
      <c r="Q34" s="38"/>
      <c r="R34" s="18"/>
      <c r="S34" s="18"/>
      <c r="T34" s="38"/>
      <c r="U34" s="18"/>
      <c r="V34" s="18"/>
      <c r="W34" s="38"/>
      <c r="X34" s="18"/>
      <c r="Y34" s="18"/>
      <c r="Z34" s="38"/>
      <c r="AA34" s="18"/>
      <c r="AB34" s="18"/>
    </row>
    <row r="35" spans="1:28">
      <c r="A35" s="14" t="s">
        <v>85</v>
      </c>
      <c r="B35" s="15">
        <v>100</v>
      </c>
      <c r="C35" s="69">
        <v>55.552670000000006</v>
      </c>
      <c r="D35" s="18">
        <v>55.285510000000002</v>
      </c>
      <c r="E35" s="38">
        <v>88.888888888888886</v>
      </c>
      <c r="F35" s="18">
        <v>50.61365</v>
      </c>
      <c r="G35" s="18">
        <v>50.785000000000004</v>
      </c>
      <c r="H35" s="38">
        <v>77.777777777777786</v>
      </c>
      <c r="I35" s="18">
        <v>47.821819999999995</v>
      </c>
      <c r="J35" s="18">
        <v>48.241060000000004</v>
      </c>
      <c r="K35" s="38">
        <v>66.666666666666657</v>
      </c>
      <c r="L35" s="18">
        <v>45.110599999999998</v>
      </c>
      <c r="M35" s="18">
        <v>45.772129999999997</v>
      </c>
      <c r="N35" s="38">
        <v>55.555555555555557</v>
      </c>
      <c r="O35" s="18">
        <v>42.474159999999998</v>
      </c>
      <c r="P35" s="18">
        <v>43.370460000000001</v>
      </c>
      <c r="Q35" s="38">
        <v>44.444444444444443</v>
      </c>
      <c r="R35" s="18">
        <v>39.9071</v>
      </c>
      <c r="S35" s="18">
        <v>41.039149999999999</v>
      </c>
      <c r="T35" s="38">
        <v>33.333333333333329</v>
      </c>
      <c r="U35" s="18">
        <v>38.053629999999998</v>
      </c>
      <c r="V35" s="18">
        <v>39.353630000000003</v>
      </c>
      <c r="W35" s="38">
        <v>22.222222222222221</v>
      </c>
      <c r="X35" s="18">
        <v>37.875459999999997</v>
      </c>
      <c r="Y35" s="18">
        <v>39.192399999999999</v>
      </c>
      <c r="Z35" s="38">
        <v>11.111111111111111</v>
      </c>
      <c r="AA35" s="18">
        <v>37.752699999999997</v>
      </c>
      <c r="AB35" s="18">
        <v>39.072269999999996</v>
      </c>
    </row>
    <row r="36" spans="1:28">
      <c r="A36" s="14" t="s">
        <v>86</v>
      </c>
      <c r="B36" s="15">
        <v>100</v>
      </c>
      <c r="C36" s="69">
        <v>54.337919999999997</v>
      </c>
      <c r="D36" s="18">
        <v>73.48472000000001</v>
      </c>
      <c r="E36" s="38">
        <v>88.63636363636364</v>
      </c>
      <c r="F36" s="18">
        <v>50.698200000000007</v>
      </c>
      <c r="G36" s="18">
        <v>68.144829999999999</v>
      </c>
      <c r="H36" s="38">
        <v>77.272727272727266</v>
      </c>
      <c r="I36" s="18">
        <v>45.438560000000003</v>
      </c>
      <c r="J36" s="18">
        <v>61.270040000000002</v>
      </c>
      <c r="K36" s="38">
        <v>65.909090909090907</v>
      </c>
      <c r="L36" s="18">
        <v>40.178940000000004</v>
      </c>
      <c r="M36" s="18">
        <v>53.410530000000001</v>
      </c>
      <c r="N36" s="38">
        <v>54.54545454545454</v>
      </c>
      <c r="O36" s="18">
        <v>36.539209999999997</v>
      </c>
      <c r="P36" s="18">
        <v>48.365259999999999</v>
      </c>
      <c r="Q36" s="38">
        <v>43.18181818181818</v>
      </c>
      <c r="R36" s="18">
        <v>32.899479999999997</v>
      </c>
      <c r="S36" s="18">
        <v>42.921579999999999</v>
      </c>
      <c r="T36" s="38">
        <v>31.818181818181817</v>
      </c>
      <c r="U36" s="18">
        <v>29.25975</v>
      </c>
      <c r="V36" s="18">
        <v>37.934400000000004</v>
      </c>
      <c r="W36" s="38">
        <v>20.454545454545457</v>
      </c>
      <c r="X36" s="18">
        <v>25.62002</v>
      </c>
      <c r="Y36" s="18">
        <v>32.490720000000003</v>
      </c>
      <c r="Z36" s="38">
        <v>9.0909090909090917</v>
      </c>
      <c r="AA36" s="18">
        <v>21.98029</v>
      </c>
      <c r="AB36" s="18">
        <v>28.169480000000004</v>
      </c>
    </row>
    <row r="37" spans="1:28">
      <c r="A37" s="14" t="s">
        <v>87</v>
      </c>
      <c r="B37" s="15">
        <v>100</v>
      </c>
      <c r="C37" s="69">
        <v>64.539120000000011</v>
      </c>
      <c r="D37" s="18">
        <v>93.61536000000001</v>
      </c>
      <c r="E37" s="38">
        <v>88.888888888888886</v>
      </c>
      <c r="F37" s="18">
        <v>59.406619999999997</v>
      </c>
      <c r="G37" s="18">
        <v>86.170569999999998</v>
      </c>
      <c r="H37" s="38">
        <v>77.777777777777786</v>
      </c>
      <c r="I37" s="18">
        <v>53.854990000000001</v>
      </c>
      <c r="J37" s="18">
        <v>78.117809999999992</v>
      </c>
      <c r="K37" s="38">
        <v>66.666666666666657</v>
      </c>
      <c r="L37" s="18">
        <v>47.849989999999998</v>
      </c>
      <c r="M37" s="18">
        <v>69.407430000000005</v>
      </c>
      <c r="N37" s="38">
        <v>55.555555555555557</v>
      </c>
      <c r="O37" s="18">
        <v>41.354610000000001</v>
      </c>
      <c r="P37" s="18">
        <v>59.985730000000004</v>
      </c>
      <c r="Q37" s="38">
        <v>44.444444444444443</v>
      </c>
      <c r="R37" s="18">
        <v>36.751010000000001</v>
      </c>
      <c r="S37" s="18">
        <v>53.308120000000002</v>
      </c>
      <c r="T37" s="38">
        <v>33.333333333333329</v>
      </c>
      <c r="U37" s="18">
        <v>36.751010000000001</v>
      </c>
      <c r="V37" s="18">
        <v>53.308120000000002</v>
      </c>
      <c r="W37" s="38">
        <v>22.222222222222221</v>
      </c>
      <c r="X37" s="18">
        <v>36.751010000000001</v>
      </c>
      <c r="Y37" s="18">
        <v>53.308120000000002</v>
      </c>
      <c r="Z37" s="38">
        <v>11.111111111111111</v>
      </c>
      <c r="AA37" s="18">
        <v>36.751010000000001</v>
      </c>
      <c r="AB37" s="18">
        <v>53.308120000000002</v>
      </c>
    </row>
    <row r="38" spans="1:28">
      <c r="A38" s="14" t="s">
        <v>88</v>
      </c>
      <c r="B38" s="15">
        <v>100</v>
      </c>
      <c r="C38" s="69">
        <v>32.603960000000001</v>
      </c>
      <c r="D38" s="18">
        <v>41.794959999999996</v>
      </c>
      <c r="E38" s="38">
        <v>89.583333333333343</v>
      </c>
      <c r="F38" s="18">
        <v>31.44464</v>
      </c>
      <c r="G38" s="18">
        <v>40.55939</v>
      </c>
      <c r="H38" s="38">
        <v>79.166666666666657</v>
      </c>
      <c r="I38" s="18">
        <v>30.285319999999999</v>
      </c>
      <c r="J38" s="18">
        <v>39.323819999999998</v>
      </c>
      <c r="K38" s="38">
        <v>68.75</v>
      </c>
      <c r="L38" s="18">
        <v>29.126000000000001</v>
      </c>
      <c r="M38" s="18">
        <v>38.088250000000002</v>
      </c>
      <c r="N38" s="38">
        <v>58.333333333333336</v>
      </c>
      <c r="O38" s="18">
        <v>27.880579999999998</v>
      </c>
      <c r="P38" s="18">
        <v>36.760910000000003</v>
      </c>
      <c r="Q38" s="38">
        <v>47.916666666666671</v>
      </c>
      <c r="R38" s="18">
        <v>26.594649999999998</v>
      </c>
      <c r="S38" s="18">
        <v>35.390410000000003</v>
      </c>
      <c r="T38" s="38">
        <v>37.5</v>
      </c>
      <c r="U38" s="18">
        <v>25.308720000000001</v>
      </c>
      <c r="V38" s="18">
        <v>33.716620000000006</v>
      </c>
      <c r="W38" s="38">
        <v>27.083333333333332</v>
      </c>
      <c r="X38" s="18">
        <v>24.022790000000001</v>
      </c>
      <c r="Y38" s="18">
        <v>32.003489999999999</v>
      </c>
      <c r="Z38" s="38">
        <v>16.666666666666664</v>
      </c>
      <c r="AA38" s="18">
        <v>23.744329999999998</v>
      </c>
      <c r="AB38" s="18">
        <v>31.632519999999996</v>
      </c>
    </row>
    <row r="39" spans="1:28" ht="13.5" thickBot="1">
      <c r="A39" s="24" t="s">
        <v>89</v>
      </c>
      <c r="B39" s="25">
        <v>100</v>
      </c>
      <c r="C39" s="71">
        <v>38.338270000000001</v>
      </c>
      <c r="D39" s="28">
        <v>47.302599999999998</v>
      </c>
      <c r="E39" s="40">
        <v>89.361702127659569</v>
      </c>
      <c r="F39" s="28">
        <v>38.338270000000001</v>
      </c>
      <c r="G39" s="28">
        <v>47.302599999999998</v>
      </c>
      <c r="H39" s="40">
        <v>78.723404255319153</v>
      </c>
      <c r="I39" s="28">
        <v>38.338270000000001</v>
      </c>
      <c r="J39" s="28">
        <v>47.302599999999998</v>
      </c>
      <c r="K39" s="40">
        <v>68.085106382978722</v>
      </c>
      <c r="L39" s="28">
        <v>36.012410000000003</v>
      </c>
      <c r="M39" s="28">
        <v>44.593559999999997</v>
      </c>
      <c r="N39" s="40">
        <v>57.446808510638306</v>
      </c>
      <c r="O39" s="28">
        <v>32.135979999999996</v>
      </c>
      <c r="P39" s="28">
        <v>40.078490000000002</v>
      </c>
      <c r="Q39" s="40">
        <v>46.808510638297875</v>
      </c>
      <c r="R39" s="28">
        <v>28.259550000000001</v>
      </c>
      <c r="S39" s="28">
        <v>35.563420000000001</v>
      </c>
      <c r="T39" s="40">
        <v>36.170212765957451</v>
      </c>
      <c r="U39" s="28">
        <v>24.383130000000001</v>
      </c>
      <c r="V39" s="28">
        <v>31.048350000000003</v>
      </c>
      <c r="W39" s="40">
        <v>25.531914893617021</v>
      </c>
      <c r="X39" s="28">
        <v>20.506699999999999</v>
      </c>
      <c r="Y39" s="28">
        <v>26.539079999999998</v>
      </c>
      <c r="Z39" s="40">
        <v>14.893617021276595</v>
      </c>
      <c r="AA39" s="28">
        <v>17.578289999999999</v>
      </c>
      <c r="AB39" s="28">
        <v>22.74924</v>
      </c>
    </row>
    <row r="40" spans="1:28">
      <c r="L40" s="38"/>
      <c r="M40" s="38"/>
      <c r="N40" s="38"/>
    </row>
    <row r="41" spans="1:28">
      <c r="A41" t="s">
        <v>384</v>
      </c>
      <c r="L41" s="38"/>
      <c r="M41" s="38"/>
      <c r="N41" s="38"/>
    </row>
    <row r="42" spans="1:28">
      <c r="L42" s="38"/>
      <c r="M42" s="38"/>
      <c r="N42" s="38"/>
    </row>
    <row r="43" spans="1:28">
      <c r="A43" s="72" t="s">
        <v>168</v>
      </c>
      <c r="L43" s="38"/>
      <c r="M43" s="38"/>
      <c r="N43" s="38"/>
    </row>
    <row r="44" spans="1:28">
      <c r="L44" s="38"/>
      <c r="M44" s="38"/>
      <c r="N44" s="38"/>
    </row>
  </sheetData>
  <mergeCells count="9">
    <mergeCell ref="W3:Y3"/>
    <mergeCell ref="Z3:AB3"/>
    <mergeCell ref="B3:D3"/>
    <mergeCell ref="E3:G3"/>
    <mergeCell ref="H3:J3"/>
    <mergeCell ref="K3:M3"/>
    <mergeCell ref="N3:P3"/>
    <mergeCell ref="Q3:S3"/>
    <mergeCell ref="T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activeCell="A2" sqref="A2"/>
    </sheetView>
  </sheetViews>
  <sheetFormatPr baseColWidth="10" defaultColWidth="9.140625" defaultRowHeight="12.75"/>
  <cols>
    <col min="1" max="1" width="14.7109375" bestFit="1" customWidth="1"/>
    <col min="2" max="3" width="10.5703125" customWidth="1"/>
    <col min="4" max="5" width="11" customWidth="1"/>
    <col min="6" max="7" width="11.5703125" customWidth="1"/>
    <col min="8" max="9" width="9.42578125" customWidth="1"/>
  </cols>
  <sheetData>
    <row r="1" spans="1:9">
      <c r="A1" s="73" t="s">
        <v>175</v>
      </c>
    </row>
    <row r="2" spans="1:9" ht="13.5" thickBot="1"/>
    <row r="3" spans="1:9" ht="28.5" customHeight="1" thickBot="1">
      <c r="A3" s="60" t="s">
        <v>12</v>
      </c>
      <c r="B3" s="371" t="s">
        <v>171</v>
      </c>
      <c r="C3" s="373"/>
      <c r="D3" s="372" t="s">
        <v>172</v>
      </c>
      <c r="E3" s="373"/>
      <c r="F3" s="372" t="s">
        <v>173</v>
      </c>
      <c r="G3" s="373"/>
      <c r="H3" s="372" t="s">
        <v>174</v>
      </c>
      <c r="I3" s="373"/>
    </row>
    <row r="4" spans="1:9" ht="28.5" customHeight="1" thickBot="1">
      <c r="A4" s="63"/>
      <c r="B4" s="65" t="s">
        <v>166</v>
      </c>
      <c r="C4" s="65" t="s">
        <v>167</v>
      </c>
      <c r="D4" s="65" t="s">
        <v>166</v>
      </c>
      <c r="E4" s="65" t="s">
        <v>167</v>
      </c>
      <c r="F4" s="65" t="s">
        <v>166</v>
      </c>
      <c r="G4" s="65" t="s">
        <v>167</v>
      </c>
      <c r="H4" s="65" t="s">
        <v>166</v>
      </c>
      <c r="I4" s="65" t="s">
        <v>167</v>
      </c>
    </row>
    <row r="5" spans="1:9">
      <c r="A5" s="6" t="s">
        <v>26</v>
      </c>
      <c r="B5" s="12">
        <v>153.0735</v>
      </c>
      <c r="C5" s="12">
        <v>151.7063</v>
      </c>
      <c r="D5" s="12">
        <v>91.087559999999996</v>
      </c>
      <c r="E5" s="12">
        <v>100.47450000000001</v>
      </c>
      <c r="F5" s="12">
        <v>65.221050000000005</v>
      </c>
      <c r="G5" s="66">
        <v>79.717960000000005</v>
      </c>
      <c r="H5" s="12">
        <v>52.287790000000001</v>
      </c>
      <c r="I5" s="12">
        <v>67.66349000000001</v>
      </c>
    </row>
    <row r="6" spans="1:9">
      <c r="A6" s="14" t="s">
        <v>33</v>
      </c>
      <c r="B6" s="18">
        <v>111.6863</v>
      </c>
      <c r="C6" s="18">
        <v>122.8767</v>
      </c>
      <c r="D6" s="18">
        <v>76.614059999999995</v>
      </c>
      <c r="E6" s="18">
        <v>91.223669999999998</v>
      </c>
      <c r="F6" s="18">
        <v>76.614059999999995</v>
      </c>
      <c r="G6" s="68">
        <v>90.10202000000001</v>
      </c>
      <c r="H6" s="18">
        <v>76.614059999999995</v>
      </c>
      <c r="I6" s="18">
        <v>90.368780000000001</v>
      </c>
    </row>
    <row r="7" spans="1:9">
      <c r="A7" s="14" t="s">
        <v>38</v>
      </c>
      <c r="B7" s="18">
        <v>116.381</v>
      </c>
      <c r="C7" s="18">
        <v>123.59039999999999</v>
      </c>
      <c r="D7" s="18">
        <v>58.190509999999996</v>
      </c>
      <c r="E7" s="18">
        <v>80.674080000000004</v>
      </c>
      <c r="F7" s="18">
        <v>41.710370000000005</v>
      </c>
      <c r="G7" s="68">
        <v>65.291619999999995</v>
      </c>
      <c r="H7" s="18">
        <v>41.035769999999999</v>
      </c>
      <c r="I7" s="18">
        <v>62.128720000000001</v>
      </c>
    </row>
    <row r="8" spans="1:9">
      <c r="A8" s="14" t="s">
        <v>41</v>
      </c>
      <c r="B8" s="18">
        <v>145.5395</v>
      </c>
      <c r="C8" s="18">
        <v>140.268</v>
      </c>
      <c r="D8" s="18">
        <v>80.069749999999999</v>
      </c>
      <c r="E8" s="18">
        <v>90.733180000000004</v>
      </c>
      <c r="F8" s="18">
        <v>58.246499999999997</v>
      </c>
      <c r="G8" s="68">
        <v>70.941130000000001</v>
      </c>
      <c r="H8" s="18">
        <v>45.369150000000005</v>
      </c>
      <c r="I8" s="18">
        <v>58.60284</v>
      </c>
    </row>
    <row r="9" spans="1:9">
      <c r="A9" s="14" t="s">
        <v>45</v>
      </c>
      <c r="B9" s="18">
        <v>87.873490000000004</v>
      </c>
      <c r="C9" s="18">
        <v>101.07900000000001</v>
      </c>
      <c r="D9" s="18">
        <v>57.252299999999998</v>
      </c>
      <c r="E9" s="18">
        <v>65.856079999999992</v>
      </c>
      <c r="F9" s="18">
        <v>47.045229999999997</v>
      </c>
      <c r="G9" s="68">
        <v>54.115110000000001</v>
      </c>
      <c r="H9" s="18">
        <v>41.941699999999997</v>
      </c>
      <c r="I9" s="18">
        <v>48.244630000000001</v>
      </c>
    </row>
    <row r="10" spans="1:9">
      <c r="A10" s="14" t="s">
        <v>46</v>
      </c>
      <c r="B10" s="18">
        <v>108.1451</v>
      </c>
      <c r="C10" s="18">
        <v>121.51140000000001</v>
      </c>
      <c r="D10" s="18">
        <v>83.867959999999997</v>
      </c>
      <c r="E10" s="18">
        <v>97.788420000000002</v>
      </c>
      <c r="F10" s="18">
        <v>62.151969999999999</v>
      </c>
      <c r="G10" s="68">
        <v>75.926569999999998</v>
      </c>
      <c r="H10" s="18">
        <v>51.293979999999998</v>
      </c>
      <c r="I10" s="18">
        <v>63.82443</v>
      </c>
    </row>
    <row r="11" spans="1:9">
      <c r="A11" s="14" t="s">
        <v>48</v>
      </c>
      <c r="B11" s="18">
        <v>204.40350000000001</v>
      </c>
      <c r="C11" s="18">
        <v>206.31900000000002</v>
      </c>
      <c r="D11" s="18">
        <v>120.6553</v>
      </c>
      <c r="E11" s="18">
        <v>129.17700000000002</v>
      </c>
      <c r="F11" s="18">
        <v>92.548819999999992</v>
      </c>
      <c r="G11" s="68">
        <v>100.4329</v>
      </c>
      <c r="H11" s="18">
        <v>78.495570000000001</v>
      </c>
      <c r="I11" s="18">
        <v>85.90598</v>
      </c>
    </row>
    <row r="12" spans="1:9">
      <c r="A12" s="14" t="s">
        <v>49</v>
      </c>
      <c r="B12" s="18">
        <v>91.261510000000001</v>
      </c>
      <c r="C12" s="18">
        <v>103.16240000000001</v>
      </c>
      <c r="D12" s="18">
        <v>65.21987</v>
      </c>
      <c r="E12" s="18">
        <v>79.695859999999996</v>
      </c>
      <c r="F12" s="18">
        <v>56.539320000000004</v>
      </c>
      <c r="G12" s="68">
        <v>69.042479999999998</v>
      </c>
      <c r="H12" s="18">
        <v>52.19905</v>
      </c>
      <c r="I12" s="18">
        <v>62.364509999999996</v>
      </c>
    </row>
    <row r="13" spans="1:9">
      <c r="A13" s="14" t="s">
        <v>53</v>
      </c>
      <c r="B13" s="18">
        <v>100.9171</v>
      </c>
      <c r="C13" s="18">
        <v>108.9982</v>
      </c>
      <c r="D13" s="18">
        <v>64.146829999999994</v>
      </c>
      <c r="E13" s="18">
        <v>71.331509999999994</v>
      </c>
      <c r="F13" s="18">
        <v>54.753169999999997</v>
      </c>
      <c r="G13" s="68">
        <v>61.723930000000003</v>
      </c>
      <c r="H13" s="18">
        <v>54.753169999999997</v>
      </c>
      <c r="I13" s="18">
        <v>62.807319999999997</v>
      </c>
    </row>
    <row r="14" spans="1:9">
      <c r="A14" s="14" t="s">
        <v>55</v>
      </c>
      <c r="B14" s="18">
        <v>100.578</v>
      </c>
      <c r="C14" s="18">
        <v>111.9127</v>
      </c>
      <c r="D14" s="18">
        <v>53.578490000000002</v>
      </c>
      <c r="E14" s="18">
        <v>64.366420000000005</v>
      </c>
      <c r="F14" s="18">
        <v>49.003399999999999</v>
      </c>
      <c r="G14" s="68">
        <v>62.305340000000001</v>
      </c>
      <c r="H14" s="18">
        <v>48.801830000000002</v>
      </c>
      <c r="I14" s="18">
        <v>60.389570000000006</v>
      </c>
    </row>
    <row r="15" spans="1:9">
      <c r="A15" s="14" t="s">
        <v>58</v>
      </c>
      <c r="B15" s="18">
        <v>75.732089999999999</v>
      </c>
      <c r="C15" s="18">
        <v>90.158210000000011</v>
      </c>
      <c r="D15" s="18">
        <v>41.962249999999997</v>
      </c>
      <c r="E15" s="18">
        <v>55.218209999999999</v>
      </c>
      <c r="F15" s="18">
        <v>41.962249999999997</v>
      </c>
      <c r="G15" s="68">
        <v>57.744010000000003</v>
      </c>
      <c r="H15" s="18">
        <v>41.962249999999997</v>
      </c>
      <c r="I15" s="18">
        <v>57.089579999999998</v>
      </c>
    </row>
    <row r="16" spans="1:9">
      <c r="A16" s="14" t="s">
        <v>60</v>
      </c>
      <c r="B16" s="18">
        <v>118.43470000000001</v>
      </c>
      <c r="C16" s="18">
        <v>140.28560000000002</v>
      </c>
      <c r="D16" s="18">
        <v>75.420189999999991</v>
      </c>
      <c r="E16" s="18">
        <v>92.506330000000005</v>
      </c>
      <c r="F16" s="18">
        <v>61.082009999999997</v>
      </c>
      <c r="G16" s="68">
        <v>77.315989999999999</v>
      </c>
      <c r="H16" s="18">
        <v>53.912910000000004</v>
      </c>
      <c r="I16" s="18">
        <v>70.499040000000008</v>
      </c>
    </row>
    <row r="17" spans="1:9">
      <c r="A17" s="14" t="s">
        <v>61</v>
      </c>
      <c r="B17" s="18">
        <v>73.641750000000002</v>
      </c>
      <c r="C17" s="18">
        <v>94.44131999999999</v>
      </c>
      <c r="D17" s="18">
        <v>73.641750000000002</v>
      </c>
      <c r="E17" s="18">
        <v>94.44131999999999</v>
      </c>
      <c r="F17" s="18">
        <v>73.641750000000002</v>
      </c>
      <c r="G17" s="68">
        <v>94.441330000000008</v>
      </c>
      <c r="H17" s="18">
        <v>73.641750000000002</v>
      </c>
      <c r="I17" s="18">
        <v>95.184670000000011</v>
      </c>
    </row>
    <row r="18" spans="1:9">
      <c r="A18" s="14" t="s">
        <v>62</v>
      </c>
      <c r="B18" s="18">
        <v>147.28870000000001</v>
      </c>
      <c r="C18" s="18">
        <v>126.6319</v>
      </c>
      <c r="D18" s="18">
        <v>91.739350000000002</v>
      </c>
      <c r="E18" s="18">
        <v>93.322689999999994</v>
      </c>
      <c r="F18" s="18">
        <v>74.426410000000004</v>
      </c>
      <c r="G18" s="68">
        <v>78.647599999999997</v>
      </c>
      <c r="H18" s="18">
        <v>72.269810000000007</v>
      </c>
      <c r="I18" s="18">
        <v>75.717559999999992</v>
      </c>
    </row>
    <row r="19" spans="1:9">
      <c r="A19" s="14" t="s">
        <v>64</v>
      </c>
      <c r="B19" s="18">
        <v>146.8211</v>
      </c>
      <c r="C19" s="18">
        <v>149.8175</v>
      </c>
      <c r="D19" s="18">
        <v>73.410550000000001</v>
      </c>
      <c r="E19" s="18">
        <v>75.5441</v>
      </c>
      <c r="F19" s="18">
        <v>48.940370000000001</v>
      </c>
      <c r="G19" s="68">
        <v>56.677129999999998</v>
      </c>
      <c r="H19" s="18">
        <v>36.705280000000002</v>
      </c>
      <c r="I19" s="18">
        <v>44.755949999999999</v>
      </c>
    </row>
    <row r="20" spans="1:9">
      <c r="A20" s="14" t="s">
        <v>65</v>
      </c>
      <c r="B20" s="18">
        <v>148.2328</v>
      </c>
      <c r="C20" s="18">
        <v>155.56980000000001</v>
      </c>
      <c r="D20" s="18">
        <v>103.74350000000001</v>
      </c>
      <c r="E20" s="18">
        <v>108.4983</v>
      </c>
      <c r="F20" s="18">
        <v>88.913699999999992</v>
      </c>
      <c r="G20" s="68">
        <v>97.213380000000001</v>
      </c>
      <c r="H20" s="18">
        <v>73.367090000000005</v>
      </c>
      <c r="I20" s="18">
        <v>83.182479999999998</v>
      </c>
    </row>
    <row r="21" spans="1:9">
      <c r="A21" s="14" t="s">
        <v>66</v>
      </c>
      <c r="B21" s="18">
        <v>86.522149999999996</v>
      </c>
      <c r="C21" s="18">
        <v>95.59402</v>
      </c>
      <c r="D21" s="18">
        <v>71.177949999999996</v>
      </c>
      <c r="E21" s="18">
        <v>83.871390000000005</v>
      </c>
      <c r="F21" s="18">
        <v>71.177949999999996</v>
      </c>
      <c r="G21" s="68">
        <v>82.554130000000001</v>
      </c>
      <c r="H21" s="18">
        <v>71.177949999999996</v>
      </c>
      <c r="I21" s="18">
        <v>81.46163</v>
      </c>
    </row>
    <row r="22" spans="1:9">
      <c r="A22" s="14" t="s">
        <v>68</v>
      </c>
      <c r="B22" s="18">
        <v>78.268990000000002</v>
      </c>
      <c r="C22" s="18">
        <v>79.090680000000006</v>
      </c>
      <c r="D22" s="18">
        <v>49.815860000000001</v>
      </c>
      <c r="E22" s="18">
        <v>54.315670000000004</v>
      </c>
      <c r="F22" s="18">
        <v>40.331489999999995</v>
      </c>
      <c r="G22" s="68">
        <v>45.154040000000002</v>
      </c>
      <c r="H22" s="18">
        <v>35.589300000000001</v>
      </c>
      <c r="I22" s="18">
        <v>40.815509999999996</v>
      </c>
    </row>
    <row r="23" spans="1:9">
      <c r="A23" s="14" t="s">
        <v>69</v>
      </c>
      <c r="B23" s="18">
        <v>98.410669999999996</v>
      </c>
      <c r="C23" s="18">
        <v>107.0204</v>
      </c>
      <c r="D23" s="18">
        <v>59.205330000000004</v>
      </c>
      <c r="E23" s="18">
        <v>64.847110000000001</v>
      </c>
      <c r="F23" s="18">
        <v>46.136890000000001</v>
      </c>
      <c r="G23" s="68">
        <v>51.168389999999995</v>
      </c>
      <c r="H23" s="18">
        <v>39.602670000000003</v>
      </c>
      <c r="I23" s="18">
        <v>45.171900000000001</v>
      </c>
    </row>
    <row r="24" spans="1:9">
      <c r="A24" s="14" t="s">
        <v>70</v>
      </c>
      <c r="B24" s="18">
        <v>155.47329999999999</v>
      </c>
      <c r="C24" s="18">
        <v>165.98170000000002</v>
      </c>
      <c r="D24" s="18">
        <v>77.736660000000001</v>
      </c>
      <c r="E24" s="18">
        <v>87.14376</v>
      </c>
      <c r="F24" s="18">
        <v>59.78322</v>
      </c>
      <c r="G24" s="68">
        <v>70.812430000000006</v>
      </c>
      <c r="H24" s="18">
        <v>56.3964</v>
      </c>
      <c r="I24" s="18">
        <v>69.429929999999999</v>
      </c>
    </row>
    <row r="25" spans="1:9">
      <c r="A25" s="14" t="s">
        <v>72</v>
      </c>
      <c r="B25" s="18">
        <v>110.95440000000001</v>
      </c>
      <c r="C25" s="18">
        <v>112.35889999999999</v>
      </c>
      <c r="D25" s="18">
        <v>55.477180000000004</v>
      </c>
      <c r="E25" s="18">
        <v>56.179429999999996</v>
      </c>
      <c r="F25" s="18">
        <v>36.984790000000004</v>
      </c>
      <c r="G25" s="68">
        <v>38.238699999999994</v>
      </c>
      <c r="H25" s="18">
        <v>28.49455</v>
      </c>
      <c r="I25" s="18">
        <v>31.4909</v>
      </c>
    </row>
    <row r="26" spans="1:9">
      <c r="A26" s="14" t="s">
        <v>73</v>
      </c>
      <c r="B26" s="18">
        <v>118.1737</v>
      </c>
      <c r="C26" s="18">
        <v>129.6182</v>
      </c>
      <c r="D26" s="18">
        <v>94.381879999999995</v>
      </c>
      <c r="E26" s="18">
        <v>104.806</v>
      </c>
      <c r="F26" s="18">
        <v>91.904589999999999</v>
      </c>
      <c r="G26" s="68">
        <v>106.58449999999999</v>
      </c>
      <c r="H26" s="18">
        <v>90.665940000000006</v>
      </c>
      <c r="I26" s="18">
        <v>101.13049999999998</v>
      </c>
    </row>
    <row r="27" spans="1:9">
      <c r="A27" s="14" t="s">
        <v>74</v>
      </c>
      <c r="B27" s="18">
        <v>162.28120000000001</v>
      </c>
      <c r="C27" s="18">
        <v>161.19200000000001</v>
      </c>
      <c r="D27" s="18">
        <v>81.140609999999995</v>
      </c>
      <c r="E27" s="18">
        <v>81.665239999999997</v>
      </c>
      <c r="F27" s="18">
        <v>54.093740000000004</v>
      </c>
      <c r="G27" s="68">
        <v>55.697010000000006</v>
      </c>
      <c r="H27" s="18">
        <v>40.570299999999996</v>
      </c>
      <c r="I27" s="18">
        <v>43.194680000000005</v>
      </c>
    </row>
    <row r="28" spans="1:9">
      <c r="A28" s="14" t="s">
        <v>76</v>
      </c>
      <c r="B28" s="18">
        <v>109.51949999999999</v>
      </c>
      <c r="C28" s="18">
        <v>148.8553</v>
      </c>
      <c r="D28" s="18">
        <v>63.36092</v>
      </c>
      <c r="E28" s="18">
        <v>91.109160000000003</v>
      </c>
      <c r="F28" s="18">
        <v>52.023009999999999</v>
      </c>
      <c r="G28" s="68">
        <v>66.08681</v>
      </c>
      <c r="H28" s="18">
        <v>52.450419999999994</v>
      </c>
      <c r="I28" s="18">
        <v>62.775729999999996</v>
      </c>
    </row>
    <row r="29" spans="1:9">
      <c r="A29" s="14" t="s">
        <v>79</v>
      </c>
      <c r="B29" s="18"/>
      <c r="C29" s="18"/>
      <c r="D29" s="18"/>
      <c r="E29" s="18"/>
      <c r="F29" s="18"/>
      <c r="G29" s="68"/>
      <c r="H29" s="18"/>
      <c r="I29" s="18"/>
    </row>
    <row r="30" spans="1:9">
      <c r="A30" s="14" t="s">
        <v>80</v>
      </c>
      <c r="B30" s="18">
        <v>98.587289999999996</v>
      </c>
      <c r="C30" s="18">
        <v>116.09439999999999</v>
      </c>
      <c r="D30" s="18">
        <v>49.293639999999996</v>
      </c>
      <c r="E30" s="18">
        <v>61.267819999999993</v>
      </c>
      <c r="F30" s="18">
        <v>48.751609999999999</v>
      </c>
      <c r="G30" s="68">
        <v>59.91375</v>
      </c>
      <c r="H30" s="18">
        <v>48.751609999999999</v>
      </c>
      <c r="I30" s="18">
        <v>59.532490000000003</v>
      </c>
    </row>
    <row r="31" spans="1:9">
      <c r="A31" s="14" t="s">
        <v>81</v>
      </c>
      <c r="B31" s="18">
        <v>135.01439999999999</v>
      </c>
      <c r="C31" s="18">
        <v>151.70150000000001</v>
      </c>
      <c r="D31" s="18">
        <v>67.507180000000005</v>
      </c>
      <c r="E31" s="18">
        <v>77.747730000000004</v>
      </c>
      <c r="F31" s="18">
        <v>54.951410000000003</v>
      </c>
      <c r="G31" s="68">
        <v>66.179490000000001</v>
      </c>
      <c r="H31" s="18">
        <v>54.715870000000002</v>
      </c>
      <c r="I31" s="18">
        <v>67.812079999999995</v>
      </c>
    </row>
    <row r="32" spans="1:9">
      <c r="A32" s="14" t="s">
        <v>82</v>
      </c>
      <c r="B32" s="18">
        <v>128.93709999999999</v>
      </c>
      <c r="C32" s="18">
        <v>145.7088</v>
      </c>
      <c r="D32" s="18">
        <v>74.208030000000008</v>
      </c>
      <c r="E32" s="18">
        <v>88.082509999999999</v>
      </c>
      <c r="F32" s="18">
        <v>68.694969999999998</v>
      </c>
      <c r="G32" s="68">
        <v>86.357129999999998</v>
      </c>
      <c r="H32" s="18">
        <v>65.938450000000003</v>
      </c>
      <c r="I32" s="18">
        <v>85.41564000000001</v>
      </c>
    </row>
    <row r="33" spans="1:9">
      <c r="A33" s="14" t="s">
        <v>83</v>
      </c>
      <c r="B33" s="18">
        <v>49.466500000000003</v>
      </c>
      <c r="C33" s="18">
        <v>63.500009999999996</v>
      </c>
      <c r="D33" s="18">
        <v>49.069360000000003</v>
      </c>
      <c r="E33" s="18">
        <v>63.500009999999996</v>
      </c>
      <c r="F33" s="18">
        <v>44.090580000000003</v>
      </c>
      <c r="G33" s="68">
        <v>63.499989999999997</v>
      </c>
      <c r="H33" s="18">
        <v>42.376380000000005</v>
      </c>
      <c r="I33" s="18">
        <v>63.311280000000004</v>
      </c>
    </row>
    <row r="34" spans="1:9">
      <c r="A34" s="14" t="s">
        <v>84</v>
      </c>
      <c r="B34" s="18">
        <v>135.60499999999999</v>
      </c>
      <c r="C34" s="18">
        <v>144.79979999999998</v>
      </c>
      <c r="D34" s="18">
        <v>73.883440000000007</v>
      </c>
      <c r="E34" s="18">
        <v>83.839460000000003</v>
      </c>
      <c r="F34" s="18">
        <v>73.883440000000007</v>
      </c>
      <c r="G34" s="68">
        <v>83.004800000000003</v>
      </c>
      <c r="H34" s="18">
        <v>73.883440000000007</v>
      </c>
      <c r="I34" s="18">
        <v>82.856490000000008</v>
      </c>
    </row>
    <row r="35" spans="1:9">
      <c r="A35" s="14" t="s">
        <v>85</v>
      </c>
      <c r="B35" s="18">
        <v>113.14870000000001</v>
      </c>
      <c r="C35" s="18">
        <v>105.0557</v>
      </c>
      <c r="D35" s="18">
        <v>70.247370000000004</v>
      </c>
      <c r="E35" s="18">
        <v>68.842939999999999</v>
      </c>
      <c r="F35" s="18">
        <v>59.077380000000005</v>
      </c>
      <c r="G35" s="68">
        <v>58.457610000000003</v>
      </c>
      <c r="H35" s="18">
        <v>55.552670000000006</v>
      </c>
      <c r="I35" s="18">
        <v>55.285510000000002</v>
      </c>
    </row>
    <row r="36" spans="1:9">
      <c r="A36" s="14" t="s">
        <v>86</v>
      </c>
      <c r="B36" s="18">
        <v>87.667259999999999</v>
      </c>
      <c r="C36" s="18">
        <v>99.607869999999991</v>
      </c>
      <c r="D36" s="18">
        <v>64.25318</v>
      </c>
      <c r="E36" s="18">
        <v>78.411879999999996</v>
      </c>
      <c r="F36" s="18">
        <v>59.502120000000005</v>
      </c>
      <c r="G36" s="68">
        <v>78.751539999999991</v>
      </c>
      <c r="H36" s="18">
        <v>55.171009999999995</v>
      </c>
      <c r="I36" s="18">
        <v>74.708449999999999</v>
      </c>
    </row>
    <row r="37" spans="1:9">
      <c r="A37" s="14" t="s">
        <v>87</v>
      </c>
      <c r="B37" s="18">
        <v>147.00399999999999</v>
      </c>
      <c r="C37" s="18">
        <v>205.3416</v>
      </c>
      <c r="D37" s="18">
        <v>73.502020000000002</v>
      </c>
      <c r="E37" s="18">
        <v>103.88630000000001</v>
      </c>
      <c r="F37" s="18">
        <v>64.539120000000011</v>
      </c>
      <c r="G37" s="68">
        <v>92.708770000000001</v>
      </c>
      <c r="H37" s="18">
        <v>64.539120000000011</v>
      </c>
      <c r="I37" s="18">
        <v>93.61536000000001</v>
      </c>
    </row>
    <row r="38" spans="1:9">
      <c r="A38" s="14" t="s">
        <v>88</v>
      </c>
      <c r="B38" s="18">
        <v>109.42829999999999</v>
      </c>
      <c r="C38" s="18">
        <v>112.9327</v>
      </c>
      <c r="D38" s="18">
        <v>55.798169999999999</v>
      </c>
      <c r="E38" s="18">
        <v>67.234819999999999</v>
      </c>
      <c r="F38" s="18">
        <v>40.13861</v>
      </c>
      <c r="G38" s="68">
        <v>50.58737</v>
      </c>
      <c r="H38" s="18">
        <v>32.603960000000001</v>
      </c>
      <c r="I38" s="18">
        <v>41.794959999999996</v>
      </c>
    </row>
    <row r="39" spans="1:9" ht="13.5" thickBot="1">
      <c r="A39" s="24" t="s">
        <v>89</v>
      </c>
      <c r="B39" s="28">
        <v>71.948059999999998</v>
      </c>
      <c r="C39" s="28">
        <v>79.412409999999994</v>
      </c>
      <c r="D39" s="28">
        <v>49.541539999999998</v>
      </c>
      <c r="E39" s="28">
        <v>58.661059999999999</v>
      </c>
      <c r="F39" s="28">
        <v>42.072690000000001</v>
      </c>
      <c r="G39" s="70">
        <v>51.040980000000005</v>
      </c>
      <c r="H39" s="28">
        <v>38.338270000000001</v>
      </c>
      <c r="I39" s="28">
        <v>47.302599999999998</v>
      </c>
    </row>
    <row r="41" spans="1:9">
      <c r="A41" t="s">
        <v>384</v>
      </c>
    </row>
    <row r="42" spans="1:9">
      <c r="H42" s="38"/>
      <c r="I42" s="38"/>
    </row>
    <row r="43" spans="1:9">
      <c r="A43" s="72" t="s">
        <v>168</v>
      </c>
      <c r="H43" s="38"/>
      <c r="I43" s="38"/>
    </row>
    <row r="44" spans="1:9">
      <c r="H44" s="38"/>
      <c r="I44" s="38"/>
    </row>
    <row r="45" spans="1:9">
      <c r="H45" s="38"/>
      <c r="I45" s="38"/>
    </row>
  </sheetData>
  <mergeCells count="4">
    <mergeCell ref="B3:C3"/>
    <mergeCell ref="D3:E3"/>
    <mergeCell ref="F3:G3"/>
    <mergeCell ref="H3:I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A2" sqref="A2"/>
    </sheetView>
  </sheetViews>
  <sheetFormatPr baseColWidth="10" defaultColWidth="11.42578125" defaultRowHeight="12.75"/>
  <cols>
    <col min="1" max="1" width="15.140625" customWidth="1"/>
  </cols>
  <sheetData>
    <row r="1" spans="1:9">
      <c r="A1" s="73" t="s">
        <v>176</v>
      </c>
    </row>
    <row r="2" spans="1:9" ht="13.5" thickBot="1"/>
    <row r="3" spans="1:9" ht="26.25" customHeight="1" thickBot="1">
      <c r="A3" s="60" t="s">
        <v>12</v>
      </c>
      <c r="B3" s="371" t="s">
        <v>171</v>
      </c>
      <c r="C3" s="373"/>
      <c r="D3" s="372" t="s">
        <v>172</v>
      </c>
      <c r="E3" s="373"/>
      <c r="F3" s="372" t="s">
        <v>173</v>
      </c>
      <c r="G3" s="373"/>
      <c r="H3" s="372" t="s">
        <v>174</v>
      </c>
      <c r="I3" s="373"/>
    </row>
    <row r="4" spans="1:9" ht="24" customHeight="1" thickBot="1">
      <c r="A4" s="63"/>
      <c r="B4" s="65" t="s">
        <v>166</v>
      </c>
      <c r="C4" s="65" t="s">
        <v>167</v>
      </c>
      <c r="D4" s="65" t="s">
        <v>166</v>
      </c>
      <c r="E4" s="65" t="s">
        <v>167</v>
      </c>
      <c r="F4" s="65" t="s">
        <v>166</v>
      </c>
      <c r="G4" s="65" t="s">
        <v>167</v>
      </c>
      <c r="H4" s="65" t="s">
        <v>166</v>
      </c>
      <c r="I4" s="65" t="s">
        <v>167</v>
      </c>
    </row>
    <row r="5" spans="1:9">
      <c r="A5" s="6" t="s">
        <v>26</v>
      </c>
      <c r="B5" s="12">
        <v>147.82090000000002</v>
      </c>
      <c r="C5" s="12">
        <v>146.4537</v>
      </c>
      <c r="D5" s="12">
        <v>89.258530000000007</v>
      </c>
      <c r="E5" s="12">
        <v>97.933460000000011</v>
      </c>
      <c r="F5" s="12">
        <v>63.392029999999998</v>
      </c>
      <c r="G5" s="66">
        <v>77.482389999999995</v>
      </c>
      <c r="H5" s="12">
        <v>50.458769999999994</v>
      </c>
      <c r="I5" s="12">
        <v>65.296620000000004</v>
      </c>
    </row>
    <row r="6" spans="1:9">
      <c r="A6" s="14" t="s">
        <v>33</v>
      </c>
      <c r="B6" s="18">
        <v>111.68629999999999</v>
      </c>
      <c r="C6" s="18">
        <v>122.8767</v>
      </c>
      <c r="D6" s="18">
        <v>68.101389999999995</v>
      </c>
      <c r="E6" s="18">
        <v>83.150559999999999</v>
      </c>
      <c r="F6" s="18">
        <v>68.101389999999995</v>
      </c>
      <c r="G6" s="68">
        <v>82.361379999999997</v>
      </c>
      <c r="H6" s="18">
        <v>68.101389999999995</v>
      </c>
      <c r="I6" s="18">
        <v>82.182149999999993</v>
      </c>
    </row>
    <row r="7" spans="1:9">
      <c r="A7" s="14" t="s">
        <v>38</v>
      </c>
      <c r="B7" s="18">
        <v>104.14190000000001</v>
      </c>
      <c r="C7" s="18">
        <v>110.59309999999999</v>
      </c>
      <c r="D7" s="18">
        <v>52.070950000000003</v>
      </c>
      <c r="E7" s="18">
        <v>72.190049999999999</v>
      </c>
      <c r="F7" s="18">
        <v>39.03763</v>
      </c>
      <c r="G7" s="68">
        <v>63.614649999999997</v>
      </c>
      <c r="H7" s="18">
        <v>38.331780000000002</v>
      </c>
      <c r="I7" s="18">
        <v>59.539620000000006</v>
      </c>
    </row>
    <row r="8" spans="1:9">
      <c r="A8" s="14" t="s">
        <v>41</v>
      </c>
      <c r="B8" s="18">
        <v>145.5395</v>
      </c>
      <c r="C8" s="18">
        <v>140.268</v>
      </c>
      <c r="D8" s="18">
        <v>80.069749999999999</v>
      </c>
      <c r="E8" s="18">
        <v>90.733180000000004</v>
      </c>
      <c r="F8" s="18">
        <v>58.246499999999997</v>
      </c>
      <c r="G8" s="68">
        <v>70.941130000000001</v>
      </c>
      <c r="H8" s="18">
        <v>45.369150000000005</v>
      </c>
      <c r="I8" s="18">
        <v>58.60284</v>
      </c>
    </row>
    <row r="9" spans="1:9">
      <c r="A9" s="14" t="s">
        <v>45</v>
      </c>
      <c r="B9" s="18">
        <v>83.953149999999994</v>
      </c>
      <c r="C9" s="18">
        <v>96.569479999999999</v>
      </c>
      <c r="D9" s="18">
        <v>53.331969999999998</v>
      </c>
      <c r="E9" s="18">
        <v>61.346599999999995</v>
      </c>
      <c r="F9" s="18">
        <v>43.124899999999997</v>
      </c>
      <c r="G9" s="68">
        <v>49.605640000000001</v>
      </c>
      <c r="H9" s="18">
        <v>38.021369999999997</v>
      </c>
      <c r="I9" s="18">
        <v>43.735149999999997</v>
      </c>
    </row>
    <row r="10" spans="1:9">
      <c r="A10" s="14" t="s">
        <v>46</v>
      </c>
      <c r="B10" s="18">
        <v>100.6451</v>
      </c>
      <c r="C10" s="18">
        <v>113.0844</v>
      </c>
      <c r="D10" s="18">
        <v>77.014269999999996</v>
      </c>
      <c r="E10" s="18">
        <v>90.141810000000007</v>
      </c>
      <c r="F10" s="18">
        <v>56.932850000000002</v>
      </c>
      <c r="G10" s="68">
        <v>70.709060000000008</v>
      </c>
      <c r="H10" s="18">
        <v>46.892139999999998</v>
      </c>
      <c r="I10" s="18">
        <v>59.266759999999998</v>
      </c>
    </row>
    <row r="11" spans="1:9">
      <c r="A11" s="14" t="s">
        <v>48</v>
      </c>
      <c r="B11" s="18">
        <v>195.553</v>
      </c>
      <c r="C11" s="18">
        <v>198.4659</v>
      </c>
      <c r="D11" s="18">
        <v>114.3432</v>
      </c>
      <c r="E11" s="18">
        <v>123.12430000000001</v>
      </c>
      <c r="F11" s="18">
        <v>86.610780000000005</v>
      </c>
      <c r="G11" s="68">
        <v>94.581569999999999</v>
      </c>
      <c r="H11" s="18">
        <v>72.744569999999996</v>
      </c>
      <c r="I11" s="18">
        <v>80.129369999999994</v>
      </c>
    </row>
    <row r="12" spans="1:9">
      <c r="A12" s="14" t="s">
        <v>49</v>
      </c>
      <c r="B12" s="18">
        <v>86.312539999999998</v>
      </c>
      <c r="C12" s="18">
        <v>97.568100000000001</v>
      </c>
      <c r="D12" s="18">
        <v>60.270890000000001</v>
      </c>
      <c r="E12" s="18">
        <v>73.648430000000005</v>
      </c>
      <c r="F12" s="18">
        <v>51.590339999999998</v>
      </c>
      <c r="G12" s="68">
        <v>64.132449999999992</v>
      </c>
      <c r="H12" s="18">
        <v>47.250070000000001</v>
      </c>
      <c r="I12" s="18">
        <v>57.38541</v>
      </c>
    </row>
    <row r="13" spans="1:9">
      <c r="A13" s="14" t="s">
        <v>53</v>
      </c>
      <c r="B13" s="18">
        <v>98.49727</v>
      </c>
      <c r="C13" s="18">
        <v>107.35749999999999</v>
      </c>
      <c r="D13" s="18">
        <v>61.727030000000006</v>
      </c>
      <c r="E13" s="18">
        <v>69.496579999999994</v>
      </c>
      <c r="F13" s="18">
        <v>49.91357</v>
      </c>
      <c r="G13" s="68">
        <v>57.725040000000007</v>
      </c>
      <c r="H13" s="18">
        <v>49.91357</v>
      </c>
      <c r="I13" s="18">
        <v>58.089409999999994</v>
      </c>
    </row>
    <row r="14" spans="1:9">
      <c r="A14" s="14" t="s">
        <v>55</v>
      </c>
      <c r="B14" s="18">
        <v>88.604470000000006</v>
      </c>
      <c r="C14" s="18">
        <v>98.589749999999995</v>
      </c>
      <c r="D14" s="18">
        <v>46.788990000000005</v>
      </c>
      <c r="E14" s="18">
        <v>56.209869999999995</v>
      </c>
      <c r="F14" s="18">
        <v>46.788980000000002</v>
      </c>
      <c r="G14" s="68">
        <v>59.489820000000002</v>
      </c>
      <c r="H14" s="18">
        <v>46.557090000000002</v>
      </c>
      <c r="I14" s="18">
        <v>58.0473</v>
      </c>
    </row>
    <row r="15" spans="1:9">
      <c r="A15" s="14" t="s">
        <v>58</v>
      </c>
      <c r="B15" s="18">
        <v>75.732089999999999</v>
      </c>
      <c r="C15" s="18">
        <v>90.729770000000002</v>
      </c>
      <c r="D15" s="18">
        <v>37.866050000000001</v>
      </c>
      <c r="E15" s="18">
        <v>49.882690000000004</v>
      </c>
      <c r="F15" s="18">
        <v>37.498190000000001</v>
      </c>
      <c r="G15" s="68">
        <v>52.591909999999999</v>
      </c>
      <c r="H15" s="18">
        <v>37.498179999999998</v>
      </c>
      <c r="I15" s="18">
        <v>52.772410000000001</v>
      </c>
    </row>
    <row r="16" spans="1:9">
      <c r="A16" s="14" t="s">
        <v>60</v>
      </c>
      <c r="B16" s="18">
        <v>114.8553</v>
      </c>
      <c r="C16" s="18">
        <v>136.1704</v>
      </c>
      <c r="D16" s="18">
        <v>71.840800000000002</v>
      </c>
      <c r="E16" s="18">
        <v>88.217950000000002</v>
      </c>
      <c r="F16" s="18">
        <v>57.502620000000007</v>
      </c>
      <c r="G16" s="68">
        <v>72.87221000000001</v>
      </c>
      <c r="H16" s="18">
        <v>50.33352</v>
      </c>
      <c r="I16" s="18">
        <v>65.894989999999993</v>
      </c>
    </row>
    <row r="17" spans="1:9">
      <c r="A17" s="14" t="s">
        <v>61</v>
      </c>
      <c r="B17" s="18">
        <v>65.549250000000001</v>
      </c>
      <c r="C17" s="18">
        <v>84.063160000000011</v>
      </c>
      <c r="D17" s="18">
        <v>65.549250000000001</v>
      </c>
      <c r="E17" s="18">
        <v>84.063160000000011</v>
      </c>
      <c r="F17" s="18">
        <v>65.549250000000001</v>
      </c>
      <c r="G17" s="68">
        <v>84.063160000000011</v>
      </c>
      <c r="H17" s="18">
        <v>65.549250000000001</v>
      </c>
      <c r="I17" s="18">
        <v>84.724809999999991</v>
      </c>
    </row>
    <row r="18" spans="1:9">
      <c r="A18" s="14" t="s">
        <v>62</v>
      </c>
      <c r="B18" s="18">
        <v>143.43870000000001</v>
      </c>
      <c r="C18" s="18">
        <v>123.3218</v>
      </c>
      <c r="D18" s="18">
        <v>87.889340000000004</v>
      </c>
      <c r="E18" s="18">
        <v>90.387059999999991</v>
      </c>
      <c r="F18" s="18">
        <v>69.372900000000001</v>
      </c>
      <c r="G18" s="68">
        <v>74.586149999999989</v>
      </c>
      <c r="H18" s="18">
        <v>65.269809999999993</v>
      </c>
      <c r="I18" s="18">
        <v>69.818169999999995</v>
      </c>
    </row>
    <row r="19" spans="1:9">
      <c r="A19" s="14" t="s">
        <v>64</v>
      </c>
      <c r="B19" s="18">
        <v>146.8211</v>
      </c>
      <c r="C19" s="18">
        <v>149.8175</v>
      </c>
      <c r="D19" s="18">
        <v>73.410550000000001</v>
      </c>
      <c r="E19" s="18">
        <v>75.5441</v>
      </c>
      <c r="F19" s="18">
        <v>48.940370000000001</v>
      </c>
      <c r="G19" s="68">
        <v>56.677129999999998</v>
      </c>
      <c r="H19" s="18">
        <v>36.705280000000002</v>
      </c>
      <c r="I19" s="18">
        <v>44.755949999999999</v>
      </c>
    </row>
    <row r="20" spans="1:9">
      <c r="A20" s="14" t="s">
        <v>65</v>
      </c>
      <c r="B20" s="18">
        <v>139.76949999999999</v>
      </c>
      <c r="C20" s="18">
        <v>146.6876</v>
      </c>
      <c r="D20" s="18">
        <v>95.280200000000008</v>
      </c>
      <c r="E20" s="18">
        <v>100.33890000000001</v>
      </c>
      <c r="F20" s="18">
        <v>80.450419999999994</v>
      </c>
      <c r="G20" s="68">
        <v>89.141840000000002</v>
      </c>
      <c r="H20" s="18">
        <v>66.065260000000009</v>
      </c>
      <c r="I20" s="18">
        <v>75.876089999999991</v>
      </c>
    </row>
    <row r="21" spans="1:9">
      <c r="A21" s="14" t="s">
        <v>66</v>
      </c>
      <c r="B21" s="18">
        <v>86.522149999999996</v>
      </c>
      <c r="C21" s="18">
        <v>95.59402</v>
      </c>
      <c r="D21" s="18">
        <v>63.969640000000005</v>
      </c>
      <c r="E21" s="18">
        <v>77.561009999999996</v>
      </c>
      <c r="F21" s="18">
        <v>63.969640000000005</v>
      </c>
      <c r="G21" s="68">
        <v>75.862589999999997</v>
      </c>
      <c r="H21" s="18">
        <v>63.969640000000005</v>
      </c>
      <c r="I21" s="18">
        <v>74.448099999999997</v>
      </c>
    </row>
    <row r="22" spans="1:9">
      <c r="A22" s="14" t="s">
        <v>68</v>
      </c>
      <c r="B22" s="18">
        <v>75.895349999999993</v>
      </c>
      <c r="C22" s="18">
        <v>76.459869999999995</v>
      </c>
      <c r="D22" s="18">
        <v>47.442219999999999</v>
      </c>
      <c r="E22" s="18">
        <v>51.534759999999999</v>
      </c>
      <c r="F22" s="18">
        <v>37.957850000000001</v>
      </c>
      <c r="G22" s="68">
        <v>42.335630000000002</v>
      </c>
      <c r="H22" s="18">
        <v>33.215670000000003</v>
      </c>
      <c r="I22" s="18">
        <v>37.972119999999997</v>
      </c>
    </row>
    <row r="23" spans="1:9">
      <c r="A23" s="14" t="s">
        <v>69</v>
      </c>
      <c r="B23" s="18">
        <v>87.47614999999999</v>
      </c>
      <c r="C23" s="18">
        <v>95.278499999999994</v>
      </c>
      <c r="D23" s="18">
        <v>52.626959999999997</v>
      </c>
      <c r="E23" s="18">
        <v>57.717220000000005</v>
      </c>
      <c r="F23" s="18">
        <v>41.010570000000001</v>
      </c>
      <c r="G23" s="68">
        <v>45.53396</v>
      </c>
      <c r="H23" s="18">
        <v>35.202370000000002</v>
      </c>
      <c r="I23" s="18">
        <v>40.199459999999995</v>
      </c>
    </row>
    <row r="24" spans="1:9">
      <c r="A24" s="14" t="s">
        <v>70</v>
      </c>
      <c r="B24" s="18">
        <v>136.03919999999999</v>
      </c>
      <c r="C24" s="18">
        <v>147.66239999999999</v>
      </c>
      <c r="D24" s="18">
        <v>68.019580000000005</v>
      </c>
      <c r="E24" s="18">
        <v>77.52573000000001</v>
      </c>
      <c r="F24" s="18">
        <v>53.773769999999999</v>
      </c>
      <c r="G24" s="68">
        <v>64.657560000000004</v>
      </c>
      <c r="H24" s="18">
        <v>50.44444</v>
      </c>
      <c r="I24" s="18">
        <v>63.302409999999995</v>
      </c>
    </row>
    <row r="25" spans="1:9">
      <c r="A25" s="14" t="s">
        <v>72</v>
      </c>
      <c r="B25" s="18">
        <v>110.95440000000001</v>
      </c>
      <c r="C25" s="18">
        <v>112.35889999999999</v>
      </c>
      <c r="D25" s="18">
        <v>55.477180000000004</v>
      </c>
      <c r="E25" s="18">
        <v>56.179429999999996</v>
      </c>
      <c r="F25" s="18">
        <v>36.984790000000004</v>
      </c>
      <c r="G25" s="68">
        <v>38.238699999999994</v>
      </c>
      <c r="H25" s="18">
        <v>27.738590000000002</v>
      </c>
      <c r="I25" s="18">
        <v>30.655439999999999</v>
      </c>
    </row>
    <row r="26" spans="1:9">
      <c r="A26" s="14" t="s">
        <v>73</v>
      </c>
      <c r="B26" s="18">
        <v>118.1737</v>
      </c>
      <c r="C26" s="18">
        <v>129.6182</v>
      </c>
      <c r="D26" s="18">
        <v>90.627089999999995</v>
      </c>
      <c r="E26" s="18">
        <v>101.28699999999999</v>
      </c>
      <c r="F26" s="18">
        <v>86.318060000000003</v>
      </c>
      <c r="G26" s="68">
        <v>100.83340000000001</v>
      </c>
      <c r="H26" s="18">
        <v>84.163550000000001</v>
      </c>
      <c r="I26" s="18">
        <v>95.87360000000001</v>
      </c>
    </row>
    <row r="27" spans="1:9">
      <c r="A27" s="14" t="s">
        <v>74</v>
      </c>
      <c r="B27" s="18">
        <v>162.28119999999998</v>
      </c>
      <c r="C27" s="18">
        <v>161.19200000000001</v>
      </c>
      <c r="D27" s="18">
        <v>81.140609999999995</v>
      </c>
      <c r="E27" s="18">
        <v>81.665239999999997</v>
      </c>
      <c r="F27" s="18">
        <v>54.093740000000004</v>
      </c>
      <c r="G27" s="68">
        <v>55.697010000000006</v>
      </c>
      <c r="H27" s="18">
        <v>40.570299999999996</v>
      </c>
      <c r="I27" s="18">
        <v>43.194680000000005</v>
      </c>
    </row>
    <row r="28" spans="1:9">
      <c r="A28" s="14" t="s">
        <v>76</v>
      </c>
      <c r="B28" s="18">
        <v>108.12790000000001</v>
      </c>
      <c r="C28" s="18">
        <v>147.381</v>
      </c>
      <c r="D28" s="18">
        <v>61.603050000000003</v>
      </c>
      <c r="E28" s="18">
        <v>89.078060000000008</v>
      </c>
      <c r="F28" s="18">
        <v>46.256830000000001</v>
      </c>
      <c r="G28" s="68">
        <v>61.418910000000004</v>
      </c>
      <c r="H28" s="18">
        <v>46.623199999999997</v>
      </c>
      <c r="I28" s="18">
        <v>57.791919999999998</v>
      </c>
    </row>
    <row r="29" spans="1:9">
      <c r="A29" s="14" t="s">
        <v>79</v>
      </c>
      <c r="B29" s="18"/>
      <c r="C29" s="18"/>
      <c r="D29" s="18"/>
      <c r="E29" s="18"/>
      <c r="F29" s="18"/>
      <c r="G29" s="68"/>
      <c r="H29" s="18"/>
      <c r="I29" s="18"/>
    </row>
    <row r="30" spans="1:9">
      <c r="A30" s="14" t="s">
        <v>80</v>
      </c>
      <c r="B30" s="18">
        <v>98.58729000000001</v>
      </c>
      <c r="C30" s="18">
        <v>116.09439999999999</v>
      </c>
      <c r="D30" s="18">
        <v>49.293639999999996</v>
      </c>
      <c r="E30" s="18">
        <v>61.267819999999993</v>
      </c>
      <c r="F30" s="18">
        <v>43.585470000000001</v>
      </c>
      <c r="G30" s="68">
        <v>53.964140000000008</v>
      </c>
      <c r="H30" s="18">
        <v>43.585470000000001</v>
      </c>
      <c r="I30" s="18">
        <v>53.526280000000007</v>
      </c>
    </row>
    <row r="31" spans="1:9">
      <c r="A31" s="14" t="s">
        <v>81</v>
      </c>
      <c r="B31" s="18">
        <v>135.01439999999999</v>
      </c>
      <c r="C31" s="18">
        <v>151.70150000000001</v>
      </c>
      <c r="D31" s="18">
        <v>67.507180000000005</v>
      </c>
      <c r="E31" s="18">
        <v>77.747730000000004</v>
      </c>
      <c r="F31" s="18">
        <v>54.951410000000003</v>
      </c>
      <c r="G31" s="68">
        <v>66.179490000000001</v>
      </c>
      <c r="H31" s="18">
        <v>54.715870000000002</v>
      </c>
      <c r="I31" s="18">
        <v>67.812079999999995</v>
      </c>
    </row>
    <row r="32" spans="1:9">
      <c r="A32" s="14" t="s">
        <v>82</v>
      </c>
      <c r="B32" s="18">
        <v>114.18710000000002</v>
      </c>
      <c r="C32" s="18">
        <v>129.0402</v>
      </c>
      <c r="D32" s="18">
        <v>65.280299999999997</v>
      </c>
      <c r="E32" s="18">
        <v>77.485590000000002</v>
      </c>
      <c r="F32" s="18">
        <v>60.353749999999998</v>
      </c>
      <c r="G32" s="68">
        <v>75.871290000000002</v>
      </c>
      <c r="H32" s="18">
        <v>57.890470000000008</v>
      </c>
      <c r="I32" s="18">
        <v>74.990409999999997</v>
      </c>
    </row>
    <row r="33" spans="1:9">
      <c r="A33" s="14" t="s">
        <v>83</v>
      </c>
      <c r="B33" s="18">
        <v>44.597750000000005</v>
      </c>
      <c r="C33" s="18">
        <v>57.250009999999996</v>
      </c>
      <c r="D33" s="18">
        <v>44.239689999999996</v>
      </c>
      <c r="E33" s="18">
        <v>57.25</v>
      </c>
      <c r="F33" s="18">
        <v>39.750959999999999</v>
      </c>
      <c r="G33" s="68">
        <v>57.25</v>
      </c>
      <c r="H33" s="18">
        <v>38.205470000000005</v>
      </c>
      <c r="I33" s="18">
        <v>57.07985</v>
      </c>
    </row>
    <row r="34" spans="1:9">
      <c r="A34" s="14" t="s">
        <v>84</v>
      </c>
      <c r="B34" s="18">
        <v>135.60499999999999</v>
      </c>
      <c r="C34" s="18">
        <v>144.79979999999998</v>
      </c>
      <c r="D34" s="18">
        <v>73.883440000000007</v>
      </c>
      <c r="E34" s="18">
        <v>83.839460000000003</v>
      </c>
      <c r="F34" s="18">
        <v>73.883440000000007</v>
      </c>
      <c r="G34" s="68">
        <v>83.004800000000003</v>
      </c>
      <c r="H34" s="18">
        <v>73.883440000000007</v>
      </c>
      <c r="I34" s="18">
        <v>82.856490000000008</v>
      </c>
    </row>
    <row r="35" spans="1:9">
      <c r="A35" s="14" t="s">
        <v>85</v>
      </c>
      <c r="B35" s="18">
        <v>112.5348</v>
      </c>
      <c r="C35" s="18">
        <v>104.57499999999999</v>
      </c>
      <c r="D35" s="18">
        <v>67.368660000000006</v>
      </c>
      <c r="E35" s="18">
        <v>66.387779999999992</v>
      </c>
      <c r="F35" s="18">
        <v>56.198650000000008</v>
      </c>
      <c r="G35" s="68">
        <v>55.911089999999994</v>
      </c>
      <c r="H35" s="18">
        <v>50.61365</v>
      </c>
      <c r="I35" s="18">
        <v>50.785000000000004</v>
      </c>
    </row>
    <row r="36" spans="1:9">
      <c r="A36" s="14" t="s">
        <v>86</v>
      </c>
      <c r="B36" s="18">
        <v>87.667259999999999</v>
      </c>
      <c r="C36" s="18">
        <v>99.607869999999991</v>
      </c>
      <c r="D36" s="18">
        <v>59.770380000000003</v>
      </c>
      <c r="E36" s="18">
        <v>72.97833</v>
      </c>
      <c r="F36" s="18">
        <v>56.028739999999999</v>
      </c>
      <c r="G36" s="68">
        <v>73.64649</v>
      </c>
      <c r="H36" s="18">
        <v>52.259230000000002</v>
      </c>
      <c r="I36" s="18">
        <v>70.433779999999999</v>
      </c>
    </row>
    <row r="37" spans="1:9">
      <c r="A37" s="14" t="s">
        <v>87</v>
      </c>
      <c r="B37" s="18">
        <v>147.00399999999999</v>
      </c>
      <c r="C37" s="18">
        <v>205.3416</v>
      </c>
      <c r="D37" s="18">
        <v>73.502020000000002</v>
      </c>
      <c r="E37" s="18">
        <v>103.88630000000001</v>
      </c>
      <c r="F37" s="18">
        <v>59.406619999999997</v>
      </c>
      <c r="G37" s="68">
        <v>85.336069999999992</v>
      </c>
      <c r="H37" s="18">
        <v>59.406619999999997</v>
      </c>
      <c r="I37" s="18">
        <v>86.170569999999998</v>
      </c>
    </row>
    <row r="38" spans="1:9">
      <c r="A38" s="14" t="s">
        <v>88</v>
      </c>
      <c r="B38" s="18">
        <v>106.64590000000001</v>
      </c>
      <c r="C38" s="18">
        <v>110.62009999999999</v>
      </c>
      <c r="D38" s="18">
        <v>54.406980000000004</v>
      </c>
      <c r="E38" s="18">
        <v>65.879649999999998</v>
      </c>
      <c r="F38" s="18">
        <v>38.592849999999999</v>
      </c>
      <c r="G38" s="68">
        <v>48.99004</v>
      </c>
      <c r="H38" s="18">
        <v>31.44464</v>
      </c>
      <c r="I38" s="18">
        <v>40.55939</v>
      </c>
    </row>
    <row r="39" spans="1:9" ht="13.5" thickBot="1">
      <c r="A39" s="24" t="s">
        <v>89</v>
      </c>
      <c r="B39" s="28">
        <v>71.948059999999998</v>
      </c>
      <c r="C39" s="28">
        <v>79.412409999999994</v>
      </c>
      <c r="D39" s="28">
        <v>49.541539999999998</v>
      </c>
      <c r="E39" s="28">
        <v>58.661059999999999</v>
      </c>
      <c r="F39" s="28">
        <v>42.072690000000001</v>
      </c>
      <c r="G39" s="70">
        <v>51.040980000000005</v>
      </c>
      <c r="H39" s="28">
        <v>38.338270000000001</v>
      </c>
      <c r="I39" s="28">
        <v>47.302599999999998</v>
      </c>
    </row>
    <row r="41" spans="1:9">
      <c r="A41" t="s">
        <v>384</v>
      </c>
    </row>
    <row r="42" spans="1:9">
      <c r="B42" s="74"/>
      <c r="C42" s="74"/>
      <c r="D42" s="74"/>
      <c r="E42" s="74"/>
      <c r="F42" s="74"/>
      <c r="G42" s="74"/>
      <c r="H42" s="74"/>
      <c r="I42" s="74"/>
    </row>
    <row r="43" spans="1:9">
      <c r="A43" s="72" t="s">
        <v>168</v>
      </c>
      <c r="C43" s="74"/>
      <c r="E43" s="74"/>
      <c r="G43" s="74"/>
      <c r="I43" s="74"/>
    </row>
  </sheetData>
  <mergeCells count="4">
    <mergeCell ref="B3:C3"/>
    <mergeCell ref="D3:E3"/>
    <mergeCell ref="F3:G3"/>
    <mergeCell ref="H3:I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A2" sqref="A2"/>
    </sheetView>
  </sheetViews>
  <sheetFormatPr baseColWidth="10" defaultColWidth="11.42578125" defaultRowHeight="12.75"/>
  <cols>
    <col min="1" max="1" width="15.140625" customWidth="1"/>
  </cols>
  <sheetData>
    <row r="1" spans="1:9">
      <c r="A1" s="73" t="s">
        <v>177</v>
      </c>
    </row>
    <row r="2" spans="1:9" ht="13.5" thickBot="1"/>
    <row r="3" spans="1:9" ht="26.25" customHeight="1" thickBot="1">
      <c r="A3" s="60" t="s">
        <v>12</v>
      </c>
      <c r="B3" s="371" t="s">
        <v>171</v>
      </c>
      <c r="C3" s="373"/>
      <c r="D3" s="372" t="s">
        <v>172</v>
      </c>
      <c r="E3" s="373"/>
      <c r="F3" s="372" t="s">
        <v>173</v>
      </c>
      <c r="G3" s="373"/>
      <c r="H3" s="372" t="s">
        <v>174</v>
      </c>
      <c r="I3" s="373"/>
    </row>
    <row r="4" spans="1:9" ht="24" customHeight="1" thickBot="1">
      <c r="A4" s="63"/>
      <c r="B4" s="65" t="s">
        <v>166</v>
      </c>
      <c r="C4" s="65" t="s">
        <v>167</v>
      </c>
      <c r="D4" s="65" t="s">
        <v>166</v>
      </c>
      <c r="E4" s="65" t="s">
        <v>167</v>
      </c>
      <c r="F4" s="65" t="s">
        <v>166</v>
      </c>
      <c r="G4" s="65" t="s">
        <v>167</v>
      </c>
      <c r="H4" s="65" t="s">
        <v>166</v>
      </c>
      <c r="I4" s="65" t="s">
        <v>167</v>
      </c>
    </row>
    <row r="5" spans="1:9">
      <c r="A5" s="6" t="s">
        <v>26</v>
      </c>
      <c r="B5" s="12">
        <v>142.87909999999999</v>
      </c>
      <c r="C5" s="12">
        <v>141.512</v>
      </c>
      <c r="D5" s="12">
        <v>85.709850000000003</v>
      </c>
      <c r="E5" s="12">
        <v>93.788570000000007</v>
      </c>
      <c r="F5" s="12">
        <v>61.671230000000001</v>
      </c>
      <c r="G5" s="66">
        <v>75.379099999999994</v>
      </c>
      <c r="H5" s="12">
        <v>48.737970000000004</v>
      </c>
      <c r="I5" s="12">
        <v>63.069810000000004</v>
      </c>
    </row>
    <row r="6" spans="1:9">
      <c r="A6" s="14" t="s">
        <v>33</v>
      </c>
      <c r="B6" s="18">
        <v>111.68629999999999</v>
      </c>
      <c r="C6" s="18">
        <v>122.8767</v>
      </c>
      <c r="D6" s="18">
        <v>59.588709999999999</v>
      </c>
      <c r="E6" s="18">
        <v>72.756739999999994</v>
      </c>
      <c r="F6" s="18">
        <v>59.588709999999999</v>
      </c>
      <c r="G6" s="68">
        <v>74.620730000000009</v>
      </c>
      <c r="H6" s="18">
        <v>59.588709999999999</v>
      </c>
      <c r="I6" s="18">
        <v>73.947540000000004</v>
      </c>
    </row>
    <row r="7" spans="1:9">
      <c r="A7" s="14" t="s">
        <v>38</v>
      </c>
      <c r="B7" s="18">
        <v>91.95205</v>
      </c>
      <c r="C7" s="18">
        <v>97.648129999999995</v>
      </c>
      <c r="D7" s="18">
        <v>45.976019999999998</v>
      </c>
      <c r="E7" s="18">
        <v>63.740180000000002</v>
      </c>
      <c r="F7" s="18">
        <v>36.083950000000002</v>
      </c>
      <c r="G7" s="68">
        <v>58.801409999999997</v>
      </c>
      <c r="H7" s="18">
        <v>35.342739999999999</v>
      </c>
      <c r="I7" s="18">
        <v>56.560189999999999</v>
      </c>
    </row>
    <row r="8" spans="1:9">
      <c r="A8" s="14" t="s">
        <v>41</v>
      </c>
      <c r="B8" s="18">
        <v>144.44450000000001</v>
      </c>
      <c r="C8" s="18">
        <v>139.21269999999998</v>
      </c>
      <c r="D8" s="18">
        <v>78.974760000000003</v>
      </c>
      <c r="E8" s="18">
        <v>89.492360000000005</v>
      </c>
      <c r="F8" s="18">
        <v>57.151499999999999</v>
      </c>
      <c r="G8" s="68">
        <v>69.607479999999995</v>
      </c>
      <c r="H8" s="18">
        <v>45.369150000000005</v>
      </c>
      <c r="I8" s="18">
        <v>58.60284</v>
      </c>
    </row>
    <row r="9" spans="1:9">
      <c r="A9" s="14" t="s">
        <v>45</v>
      </c>
      <c r="B9" s="18">
        <v>80.316079999999999</v>
      </c>
      <c r="C9" s="18">
        <v>92.385850000000005</v>
      </c>
      <c r="D9" s="18">
        <v>49.694899999999997</v>
      </c>
      <c r="E9" s="18">
        <v>57.162959999999998</v>
      </c>
      <c r="F9" s="18">
        <v>39.487839999999998</v>
      </c>
      <c r="G9" s="68">
        <v>45.422000000000004</v>
      </c>
      <c r="H9" s="18">
        <v>34.384300000000003</v>
      </c>
      <c r="I9" s="18">
        <v>39.551520000000004</v>
      </c>
    </row>
    <row r="10" spans="1:9">
      <c r="A10" s="14" t="s">
        <v>46</v>
      </c>
      <c r="B10" s="18">
        <v>93.145120000000006</v>
      </c>
      <c r="C10" s="18">
        <v>104.6574</v>
      </c>
      <c r="D10" s="18">
        <v>70.160589999999999</v>
      </c>
      <c r="E10" s="18">
        <v>82.119860000000003</v>
      </c>
      <c r="F10" s="18">
        <v>51.713719999999995</v>
      </c>
      <c r="G10" s="68">
        <v>64.70320000000001</v>
      </c>
      <c r="H10" s="18">
        <v>42.490289999999995</v>
      </c>
      <c r="I10" s="18">
        <v>54.709099999999999</v>
      </c>
    </row>
    <row r="11" spans="1:9">
      <c r="A11" s="14" t="s">
        <v>48</v>
      </c>
      <c r="B11" s="18">
        <v>187.34200000000001</v>
      </c>
      <c r="C11" s="18">
        <v>191.18020000000001</v>
      </c>
      <c r="D11" s="18">
        <v>108.4871</v>
      </c>
      <c r="E11" s="18">
        <v>117.509</v>
      </c>
      <c r="F11" s="18">
        <v>81.101799999999997</v>
      </c>
      <c r="G11" s="68">
        <v>89.153059999999996</v>
      </c>
      <c r="H11" s="18">
        <v>67.40912999999999</v>
      </c>
      <c r="I11" s="18">
        <v>74.77015999999999</v>
      </c>
    </row>
    <row r="12" spans="1:9">
      <c r="A12" s="14" t="s">
        <v>49</v>
      </c>
      <c r="B12" s="18">
        <v>81.561120000000003</v>
      </c>
      <c r="C12" s="18">
        <v>92.19708</v>
      </c>
      <c r="D12" s="18">
        <v>55.519480000000001</v>
      </c>
      <c r="E12" s="18">
        <v>67.842410000000001</v>
      </c>
      <c r="F12" s="18">
        <v>46.838929999999998</v>
      </c>
      <c r="G12" s="68">
        <v>58.8232</v>
      </c>
      <c r="H12" s="18">
        <v>42.498649999999998</v>
      </c>
      <c r="I12" s="18">
        <v>52.605069999999998</v>
      </c>
    </row>
    <row r="13" spans="1:9">
      <c r="A13" s="14" t="s">
        <v>53</v>
      </c>
      <c r="B13" s="18">
        <v>96.027870000000007</v>
      </c>
      <c r="C13" s="18">
        <v>105.68010000000001</v>
      </c>
      <c r="D13" s="18">
        <v>59.257629999999992</v>
      </c>
      <c r="E13" s="18">
        <v>67.624039999999994</v>
      </c>
      <c r="F13" s="18">
        <v>47.000880000000002</v>
      </c>
      <c r="G13" s="68">
        <v>55.31832</v>
      </c>
      <c r="H13" s="18">
        <v>44.974769999999999</v>
      </c>
      <c r="I13" s="18">
        <v>53.274799999999999</v>
      </c>
    </row>
    <row r="14" spans="1:9">
      <c r="A14" s="14" t="s">
        <v>55</v>
      </c>
      <c r="B14" s="18">
        <v>76.630889999999994</v>
      </c>
      <c r="C14" s="18">
        <v>85.266810000000007</v>
      </c>
      <c r="D14" s="18">
        <v>46.474900000000005</v>
      </c>
      <c r="E14" s="18">
        <v>55.832550000000005</v>
      </c>
      <c r="F14" s="18">
        <v>46.474900000000005</v>
      </c>
      <c r="G14" s="68">
        <v>59.090479999999999</v>
      </c>
      <c r="H14" s="18">
        <v>46.238709999999998</v>
      </c>
      <c r="I14" s="18">
        <v>57.715079999999993</v>
      </c>
    </row>
    <row r="15" spans="1:9">
      <c r="A15" s="14" t="s">
        <v>58</v>
      </c>
      <c r="B15" s="18">
        <v>75.732089999999999</v>
      </c>
      <c r="C15" s="18">
        <v>91.301330000000007</v>
      </c>
      <c r="D15" s="18">
        <v>37.866050000000001</v>
      </c>
      <c r="E15" s="18">
        <v>50.546279999999996</v>
      </c>
      <c r="F15" s="18">
        <v>33.034109999999998</v>
      </c>
      <c r="G15" s="68">
        <v>47.020289999999996</v>
      </c>
      <c r="H15" s="18">
        <v>33.034120000000001</v>
      </c>
      <c r="I15" s="18">
        <v>47.802039999999998</v>
      </c>
    </row>
    <row r="16" spans="1:9">
      <c r="A16" s="14" t="s">
        <v>60</v>
      </c>
      <c r="B16" s="18">
        <v>111.0583</v>
      </c>
      <c r="C16" s="18">
        <v>131.8049</v>
      </c>
      <c r="D16" s="18">
        <v>68.04374</v>
      </c>
      <c r="E16" s="18">
        <v>83.668790000000001</v>
      </c>
      <c r="F16" s="18">
        <v>53.705559999999998</v>
      </c>
      <c r="G16" s="68">
        <v>68.158209999999997</v>
      </c>
      <c r="H16" s="18">
        <v>46.536470000000001</v>
      </c>
      <c r="I16" s="18">
        <v>61.010960000000004</v>
      </c>
    </row>
    <row r="17" spans="1:9">
      <c r="A17" s="14" t="s">
        <v>61</v>
      </c>
      <c r="B17" s="18">
        <v>58.670630000000003</v>
      </c>
      <c r="C17" s="18">
        <v>75.241720000000001</v>
      </c>
      <c r="D17" s="18">
        <v>58.670630000000003</v>
      </c>
      <c r="E17" s="18">
        <v>75.241720000000001</v>
      </c>
      <c r="F17" s="18">
        <v>58.670630000000003</v>
      </c>
      <c r="G17" s="68">
        <v>75.241720000000001</v>
      </c>
      <c r="H17" s="18">
        <v>58.670630000000003</v>
      </c>
      <c r="I17" s="18">
        <v>75.833939999999998</v>
      </c>
    </row>
    <row r="18" spans="1:9">
      <c r="A18" s="14" t="s">
        <v>62</v>
      </c>
      <c r="B18" s="18">
        <v>139.58870000000002</v>
      </c>
      <c r="C18" s="18">
        <v>120.01180000000001</v>
      </c>
      <c r="D18" s="18">
        <v>84.039349999999999</v>
      </c>
      <c r="E18" s="18">
        <v>87.418059999999997</v>
      </c>
      <c r="F18" s="18">
        <v>65.522890000000004</v>
      </c>
      <c r="G18" s="68">
        <v>71.49194</v>
      </c>
      <c r="H18" s="18">
        <v>58.269800000000004</v>
      </c>
      <c r="I18" s="18">
        <v>63.918770000000002</v>
      </c>
    </row>
    <row r="19" spans="1:9">
      <c r="A19" s="14" t="s">
        <v>64</v>
      </c>
      <c r="B19" s="18">
        <v>146.8211</v>
      </c>
      <c r="C19" s="18">
        <v>149.8175</v>
      </c>
      <c r="D19" s="18">
        <v>73.410550000000001</v>
      </c>
      <c r="E19" s="18">
        <v>75.5441</v>
      </c>
      <c r="F19" s="18">
        <v>48.940370000000001</v>
      </c>
      <c r="G19" s="68">
        <v>56.677129999999998</v>
      </c>
      <c r="H19" s="18">
        <v>36.705280000000002</v>
      </c>
      <c r="I19" s="18">
        <v>44.755949999999999</v>
      </c>
    </row>
    <row r="20" spans="1:9">
      <c r="A20" s="14" t="s">
        <v>65</v>
      </c>
      <c r="B20" s="18">
        <v>131.9178</v>
      </c>
      <c r="C20" s="18">
        <v>138.44719999999998</v>
      </c>
      <c r="D20" s="18">
        <v>87.428439999999995</v>
      </c>
      <c r="E20" s="18">
        <v>92.070239999999998</v>
      </c>
      <c r="F20" s="18">
        <v>72.598680000000002</v>
      </c>
      <c r="G20" s="68">
        <v>81.653540000000007</v>
      </c>
      <c r="H20" s="18">
        <v>59.291049999999998</v>
      </c>
      <c r="I20" s="18">
        <v>69.097629999999995</v>
      </c>
    </row>
    <row r="21" spans="1:9">
      <c r="A21" s="14" t="s">
        <v>66</v>
      </c>
      <c r="B21" s="18">
        <v>86.522149999999996</v>
      </c>
      <c r="C21" s="18">
        <v>95.59402</v>
      </c>
      <c r="D21" s="18">
        <v>55.778779999999998</v>
      </c>
      <c r="E21" s="18">
        <v>69.940290000000005</v>
      </c>
      <c r="F21" s="18">
        <v>55.778779999999998</v>
      </c>
      <c r="G21" s="68">
        <v>68.132850000000005</v>
      </c>
      <c r="H21" s="18">
        <v>55.778779999999998</v>
      </c>
      <c r="I21" s="18">
        <v>66.556219999999996</v>
      </c>
    </row>
    <row r="22" spans="1:9">
      <c r="A22" s="14" t="s">
        <v>68</v>
      </c>
      <c r="B22" s="18">
        <v>66.408439999999999</v>
      </c>
      <c r="C22" s="18">
        <v>65.945080000000004</v>
      </c>
      <c r="D22" s="18">
        <v>41.511949999999999</v>
      </c>
      <c r="E22" s="18">
        <v>44.586959999999998</v>
      </c>
      <c r="F22" s="18">
        <v>33.213120000000004</v>
      </c>
      <c r="G22" s="68">
        <v>36.701820000000005</v>
      </c>
      <c r="H22" s="18">
        <v>29.063709999999997</v>
      </c>
      <c r="I22" s="18">
        <v>32.965209999999999</v>
      </c>
    </row>
    <row r="23" spans="1:9">
      <c r="A23" s="14" t="s">
        <v>69</v>
      </c>
      <c r="B23" s="18">
        <v>76.541629999999998</v>
      </c>
      <c r="C23" s="18">
        <v>83.431849999999997</v>
      </c>
      <c r="D23" s="18">
        <v>46.048589999999997</v>
      </c>
      <c r="E23" s="18">
        <v>50.587340000000005</v>
      </c>
      <c r="F23" s="18">
        <v>35.884250000000002</v>
      </c>
      <c r="G23" s="68">
        <v>39.899520000000003</v>
      </c>
      <c r="H23" s="18">
        <v>30.802069999999997</v>
      </c>
      <c r="I23" s="18">
        <v>35.218789999999998</v>
      </c>
    </row>
    <row r="24" spans="1:9">
      <c r="A24" s="14" t="s">
        <v>70</v>
      </c>
      <c r="B24" s="18">
        <v>116.605</v>
      </c>
      <c r="C24" s="18">
        <v>127.5406</v>
      </c>
      <c r="D24" s="18">
        <v>58.302500000000002</v>
      </c>
      <c r="E24" s="18">
        <v>66.961370000000002</v>
      </c>
      <c r="F24" s="18">
        <v>47.764310000000002</v>
      </c>
      <c r="G24" s="68">
        <v>58.312730000000002</v>
      </c>
      <c r="H24" s="18">
        <v>44.492469999999997</v>
      </c>
      <c r="I24" s="18">
        <v>56.963180000000001</v>
      </c>
    </row>
    <row r="25" spans="1:9">
      <c r="A25" s="14" t="s">
        <v>72</v>
      </c>
      <c r="B25" s="18">
        <v>110.95440000000001</v>
      </c>
      <c r="C25" s="18">
        <v>112.35889999999999</v>
      </c>
      <c r="D25" s="18">
        <v>55.477180000000004</v>
      </c>
      <c r="E25" s="18">
        <v>56.179429999999996</v>
      </c>
      <c r="F25" s="18">
        <v>36.984790000000004</v>
      </c>
      <c r="G25" s="68">
        <v>38.238699999999994</v>
      </c>
      <c r="H25" s="18">
        <v>27.738590000000002</v>
      </c>
      <c r="I25" s="18">
        <v>30.655439999999999</v>
      </c>
    </row>
    <row r="26" spans="1:9">
      <c r="A26" s="14" t="s">
        <v>73</v>
      </c>
      <c r="B26" s="18">
        <v>118.1737</v>
      </c>
      <c r="C26" s="18">
        <v>129.6182</v>
      </c>
      <c r="D26" s="18">
        <v>86.872299999999996</v>
      </c>
      <c r="E26" s="18">
        <v>97.767930000000007</v>
      </c>
      <c r="F26" s="18">
        <v>80.731539999999995</v>
      </c>
      <c r="G26" s="68">
        <v>95.082340000000002</v>
      </c>
      <c r="H26" s="18">
        <v>77.661159999999995</v>
      </c>
      <c r="I26" s="18">
        <v>90.616680000000002</v>
      </c>
    </row>
    <row r="27" spans="1:9">
      <c r="A27" s="14" t="s">
        <v>74</v>
      </c>
      <c r="B27" s="18">
        <v>162.28119999999998</v>
      </c>
      <c r="C27" s="18">
        <v>161.19200000000001</v>
      </c>
      <c r="D27" s="18">
        <v>81.140609999999995</v>
      </c>
      <c r="E27" s="18">
        <v>81.665239999999997</v>
      </c>
      <c r="F27" s="18">
        <v>54.093740000000004</v>
      </c>
      <c r="G27" s="68">
        <v>55.697010000000006</v>
      </c>
      <c r="H27" s="18">
        <v>40.570299999999996</v>
      </c>
      <c r="I27" s="18">
        <v>43.194680000000005</v>
      </c>
    </row>
    <row r="28" spans="1:9">
      <c r="A28" s="14" t="s">
        <v>76</v>
      </c>
      <c r="B28" s="18">
        <v>106.76669999999999</v>
      </c>
      <c r="C28" s="18">
        <v>145.93879999999999</v>
      </c>
      <c r="D28" s="18">
        <v>59.902000000000001</v>
      </c>
      <c r="E28" s="18">
        <v>87.1126</v>
      </c>
      <c r="F28" s="18">
        <v>44.280429999999996</v>
      </c>
      <c r="G28" s="68">
        <v>59.818939999999998</v>
      </c>
      <c r="H28" s="18">
        <v>40.866039999999998</v>
      </c>
      <c r="I28" s="18">
        <v>52.958209999999994</v>
      </c>
    </row>
    <row r="29" spans="1:9">
      <c r="A29" s="14" t="s">
        <v>79</v>
      </c>
      <c r="B29" s="18"/>
      <c r="C29" s="18"/>
      <c r="D29" s="18"/>
      <c r="E29" s="18"/>
      <c r="F29" s="18"/>
      <c r="G29" s="68"/>
      <c r="H29" s="18"/>
      <c r="I29" s="18"/>
    </row>
    <row r="30" spans="1:9">
      <c r="A30" s="14" t="s">
        <v>80</v>
      </c>
      <c r="B30" s="18">
        <v>98.58729000000001</v>
      </c>
      <c r="C30" s="18">
        <v>116.09439999999999</v>
      </c>
      <c r="D30" s="18">
        <v>49.293639999999996</v>
      </c>
      <c r="E30" s="18">
        <v>61.267819999999993</v>
      </c>
      <c r="F30" s="18">
        <v>38.455739999999999</v>
      </c>
      <c r="G30" s="68">
        <v>48.056440000000002</v>
      </c>
      <c r="H30" s="18">
        <v>38.455739999999999</v>
      </c>
      <c r="I30" s="18">
        <v>47.562399999999997</v>
      </c>
    </row>
    <row r="31" spans="1:9">
      <c r="A31" s="14" t="s">
        <v>81</v>
      </c>
      <c r="B31" s="18">
        <v>135.01439999999999</v>
      </c>
      <c r="C31" s="18">
        <v>151.70150000000001</v>
      </c>
      <c r="D31" s="18">
        <v>67.507180000000005</v>
      </c>
      <c r="E31" s="18">
        <v>77.747730000000004</v>
      </c>
      <c r="F31" s="18">
        <v>49.717019999999998</v>
      </c>
      <c r="G31" s="68">
        <v>59.985190000000003</v>
      </c>
      <c r="H31" s="18">
        <v>49.510920000000006</v>
      </c>
      <c r="I31" s="18">
        <v>61.928090000000005</v>
      </c>
    </row>
    <row r="32" spans="1:9">
      <c r="A32" s="14" t="s">
        <v>82</v>
      </c>
      <c r="B32" s="18">
        <v>99.72972</v>
      </c>
      <c r="C32" s="18">
        <v>112.70230000000001</v>
      </c>
      <c r="D32" s="18">
        <v>56.645150000000001</v>
      </c>
      <c r="E32" s="18">
        <v>67.235950000000003</v>
      </c>
      <c r="F32" s="18">
        <v>52.305100000000003</v>
      </c>
      <c r="G32" s="68">
        <v>65.753249999999994</v>
      </c>
      <c r="H32" s="18">
        <v>50.135059999999996</v>
      </c>
      <c r="I32" s="18">
        <v>64.944179999999989</v>
      </c>
    </row>
    <row r="33" spans="1:9">
      <c r="A33" s="14" t="s">
        <v>83</v>
      </c>
      <c r="B33" s="18">
        <v>40.33746</v>
      </c>
      <c r="C33" s="18">
        <v>51.781089999999999</v>
      </c>
      <c r="D33" s="18">
        <v>39.410029999999999</v>
      </c>
      <c r="E33" s="18">
        <v>51.000009999999996</v>
      </c>
      <c r="F33" s="18">
        <v>35.41133</v>
      </c>
      <c r="G33" s="68">
        <v>50.999989999999997</v>
      </c>
      <c r="H33" s="18">
        <v>34.034569999999995</v>
      </c>
      <c r="I33" s="18">
        <v>50.848420000000004</v>
      </c>
    </row>
    <row r="34" spans="1:9">
      <c r="A34" s="14" t="s">
        <v>84</v>
      </c>
      <c r="B34" s="18">
        <v>135.60499999999999</v>
      </c>
      <c r="C34" s="18">
        <v>144.79979999999998</v>
      </c>
      <c r="D34" s="18">
        <v>70.525109999999998</v>
      </c>
      <c r="E34" s="18">
        <v>80.916550000000001</v>
      </c>
      <c r="F34" s="18">
        <v>70.525099999999995</v>
      </c>
      <c r="G34" s="68">
        <v>79.8673</v>
      </c>
      <c r="H34" s="18">
        <v>70.525109999999998</v>
      </c>
      <c r="I34" s="18">
        <v>79.586929999999995</v>
      </c>
    </row>
    <row r="35" spans="1:9">
      <c r="A35" s="14" t="s">
        <v>85</v>
      </c>
      <c r="B35" s="18">
        <v>112.0077</v>
      </c>
      <c r="C35" s="18">
        <v>104.1574</v>
      </c>
      <c r="D35" s="18">
        <v>64.576819999999998</v>
      </c>
      <c r="E35" s="18">
        <v>64.001170000000002</v>
      </c>
      <c r="F35" s="18">
        <v>53.406819999999996</v>
      </c>
      <c r="G35" s="68">
        <v>53.435229999999997</v>
      </c>
      <c r="H35" s="18">
        <v>47.821819999999995</v>
      </c>
      <c r="I35" s="18">
        <v>48.241060000000004</v>
      </c>
    </row>
    <row r="36" spans="1:9">
      <c r="A36" s="14" t="s">
        <v>86</v>
      </c>
      <c r="B36" s="18">
        <v>87.667259999999999</v>
      </c>
      <c r="C36" s="18">
        <v>99.607869999999991</v>
      </c>
      <c r="D36" s="18">
        <v>53.120910000000002</v>
      </c>
      <c r="E36" s="18">
        <v>63.641890000000004</v>
      </c>
      <c r="F36" s="18">
        <v>50.196370000000002</v>
      </c>
      <c r="G36" s="68">
        <v>65.593310000000002</v>
      </c>
      <c r="H36" s="18">
        <v>46.999600000000001</v>
      </c>
      <c r="I36" s="18">
        <v>62.644449999999999</v>
      </c>
    </row>
    <row r="37" spans="1:9">
      <c r="A37" s="14" t="s">
        <v>87</v>
      </c>
      <c r="B37" s="18">
        <v>147.00399999999999</v>
      </c>
      <c r="C37" s="18">
        <v>205.3416</v>
      </c>
      <c r="D37" s="18">
        <v>73.502020000000002</v>
      </c>
      <c r="E37" s="18">
        <v>103.88630000000001</v>
      </c>
      <c r="F37" s="18">
        <v>53.854990000000001</v>
      </c>
      <c r="G37" s="68">
        <v>77.3613</v>
      </c>
      <c r="H37" s="18">
        <v>53.854990000000001</v>
      </c>
      <c r="I37" s="18">
        <v>78.117809999999992</v>
      </c>
    </row>
    <row r="38" spans="1:9">
      <c r="A38" s="14" t="s">
        <v>88</v>
      </c>
      <c r="B38" s="18">
        <v>103.8635</v>
      </c>
      <c r="C38" s="18">
        <v>107.90770000000001</v>
      </c>
      <c r="D38" s="18">
        <v>53.015789999999996</v>
      </c>
      <c r="E38" s="18">
        <v>64.524479999999997</v>
      </c>
      <c r="F38" s="18">
        <v>37.343870000000003</v>
      </c>
      <c r="G38" s="68">
        <v>47.699390000000001</v>
      </c>
      <c r="H38" s="18">
        <v>30.285319999999999</v>
      </c>
      <c r="I38" s="18">
        <v>39.323819999999998</v>
      </c>
    </row>
    <row r="39" spans="1:9" ht="13.5" thickBot="1">
      <c r="A39" s="24" t="s">
        <v>89</v>
      </c>
      <c r="B39" s="28">
        <v>71.948059999999998</v>
      </c>
      <c r="C39" s="28">
        <v>79.412409999999994</v>
      </c>
      <c r="D39" s="28">
        <v>49.541539999999998</v>
      </c>
      <c r="E39" s="28">
        <v>58.661059999999999</v>
      </c>
      <c r="F39" s="28">
        <v>42.072690000000001</v>
      </c>
      <c r="G39" s="70">
        <v>51.040980000000005</v>
      </c>
      <c r="H39" s="28">
        <v>38.338270000000001</v>
      </c>
      <c r="I39" s="28">
        <v>47.302599999999998</v>
      </c>
    </row>
    <row r="41" spans="1:9">
      <c r="A41" t="s">
        <v>384</v>
      </c>
    </row>
    <row r="43" spans="1:9">
      <c r="A43" s="72" t="s">
        <v>168</v>
      </c>
    </row>
  </sheetData>
  <mergeCells count="4">
    <mergeCell ref="B3:C3"/>
    <mergeCell ref="D3:E3"/>
    <mergeCell ref="F3:G3"/>
    <mergeCell ref="H3:I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8"/>
  <sheetViews>
    <sheetView workbookViewId="0">
      <pane xSplit="1" topLeftCell="B1" activePane="topRight" state="frozen"/>
      <selection activeCell="A2" sqref="A2"/>
      <selection pane="topRight" activeCell="C6" sqref="C6"/>
    </sheetView>
  </sheetViews>
  <sheetFormatPr baseColWidth="10" defaultColWidth="9.140625" defaultRowHeight="12.75"/>
  <cols>
    <col min="1" max="1" width="14.5703125" customWidth="1"/>
    <col min="2" max="42" width="15.42578125" customWidth="1"/>
    <col min="43" max="43" width="18.7109375" customWidth="1"/>
    <col min="44" max="57" width="15.42578125" customWidth="1"/>
    <col min="58" max="58" width="25.140625" customWidth="1"/>
    <col min="59" max="65" width="15.42578125" customWidth="1"/>
    <col min="66" max="66" width="18.140625" customWidth="1"/>
    <col min="67" max="80" width="15.42578125" customWidth="1"/>
    <col min="81" max="81" width="24" customWidth="1"/>
    <col min="82" max="83" width="15.42578125" customWidth="1"/>
  </cols>
  <sheetData>
    <row r="1" spans="1:83" ht="15">
      <c r="A1" s="84" t="s">
        <v>300</v>
      </c>
    </row>
    <row r="2" spans="1:83" ht="15.75" thickBot="1">
      <c r="A2" s="75"/>
    </row>
    <row r="3" spans="1:83" ht="72" customHeight="1" thickBot="1">
      <c r="A3" s="65" t="s">
        <v>1</v>
      </c>
      <c r="B3" s="34" t="s">
        <v>178</v>
      </c>
      <c r="C3" s="34" t="s">
        <v>179</v>
      </c>
      <c r="D3" s="34" t="s">
        <v>180</v>
      </c>
      <c r="E3" s="34" t="s">
        <v>181</v>
      </c>
      <c r="F3" s="352" t="s">
        <v>182</v>
      </c>
      <c r="G3" s="360"/>
      <c r="H3" s="353"/>
      <c r="I3" s="352" t="s">
        <v>183</v>
      </c>
      <c r="J3" s="360"/>
      <c r="K3" s="353"/>
      <c r="L3" s="34" t="s">
        <v>184</v>
      </c>
      <c r="M3" s="34" t="s">
        <v>185</v>
      </c>
      <c r="N3" s="371" t="s">
        <v>186</v>
      </c>
      <c r="O3" s="372"/>
      <c r="P3" s="372"/>
      <c r="Q3" s="372"/>
      <c r="R3" s="372"/>
      <c r="S3" s="372"/>
      <c r="T3" s="372"/>
      <c r="U3" s="372"/>
      <c r="V3" s="372"/>
      <c r="W3" s="372"/>
      <c r="X3" s="372"/>
      <c r="Y3" s="373"/>
      <c r="Z3" s="371" t="s">
        <v>187</v>
      </c>
      <c r="AA3" s="372"/>
      <c r="AB3" s="372"/>
      <c r="AC3" s="372"/>
      <c r="AD3" s="372"/>
      <c r="AE3" s="372"/>
      <c r="AF3" s="372"/>
      <c r="AG3" s="372"/>
      <c r="AH3" s="372"/>
      <c r="AI3" s="372"/>
      <c r="AJ3" s="372"/>
      <c r="AK3" s="373"/>
      <c r="AL3" s="371" t="s">
        <v>188</v>
      </c>
      <c r="AM3" s="372"/>
      <c r="AN3" s="372"/>
      <c r="AO3" s="372"/>
      <c r="AP3" s="372"/>
      <c r="AQ3" s="372"/>
      <c r="AR3" s="372"/>
      <c r="AS3" s="372"/>
      <c r="AT3" s="372"/>
      <c r="AU3" s="372"/>
      <c r="AV3" s="372"/>
      <c r="AW3" s="372"/>
      <c r="AX3" s="372"/>
      <c r="AY3" s="372"/>
      <c r="AZ3" s="372"/>
      <c r="BA3" s="372"/>
      <c r="BB3" s="372"/>
      <c r="BC3" s="372"/>
      <c r="BD3" s="372"/>
      <c r="BE3" s="372"/>
      <c r="BF3" s="372"/>
      <c r="BG3" s="372"/>
      <c r="BH3" s="373"/>
      <c r="BI3" s="371" t="s">
        <v>189</v>
      </c>
      <c r="BJ3" s="372"/>
      <c r="BK3" s="372"/>
      <c r="BL3" s="372"/>
      <c r="BM3" s="372"/>
      <c r="BN3" s="372"/>
      <c r="BO3" s="372"/>
      <c r="BP3" s="372"/>
      <c r="BQ3" s="372"/>
      <c r="BR3" s="372"/>
      <c r="BS3" s="372"/>
      <c r="BT3" s="372"/>
      <c r="BU3" s="372"/>
      <c r="BV3" s="372"/>
      <c r="BW3" s="372"/>
      <c r="BX3" s="372"/>
      <c r="BY3" s="372"/>
      <c r="BZ3" s="372"/>
      <c r="CA3" s="372"/>
      <c r="CB3" s="372"/>
      <c r="CC3" s="372"/>
      <c r="CD3" s="372"/>
      <c r="CE3" s="373"/>
    </row>
    <row r="4" spans="1:83" ht="39" customHeight="1" thickBot="1">
      <c r="A4" s="348"/>
      <c r="B4" s="358" t="s">
        <v>192</v>
      </c>
      <c r="C4" s="380"/>
      <c r="D4" s="380"/>
      <c r="E4" s="380"/>
      <c r="F4" s="380"/>
      <c r="G4" s="380"/>
      <c r="H4" s="380"/>
      <c r="I4" s="380"/>
      <c r="J4" s="380"/>
      <c r="K4" s="380"/>
      <c r="L4" s="380"/>
      <c r="M4" s="359"/>
      <c r="N4" s="354" t="s">
        <v>393</v>
      </c>
      <c r="O4" s="382"/>
      <c r="P4" s="382"/>
      <c r="Q4" s="382"/>
      <c r="R4" s="382"/>
      <c r="S4" s="382"/>
      <c r="T4" s="382"/>
      <c r="U4" s="382"/>
      <c r="V4" s="382"/>
      <c r="W4" s="382"/>
      <c r="X4" s="382"/>
      <c r="Y4" s="382"/>
      <c r="Z4" s="382"/>
      <c r="AA4" s="382"/>
      <c r="AB4" s="382"/>
      <c r="AC4" s="382"/>
      <c r="AD4" s="382"/>
      <c r="AE4" s="382"/>
      <c r="AF4" s="382"/>
      <c r="AG4" s="382"/>
      <c r="AH4" s="382"/>
      <c r="AI4" s="382"/>
      <c r="AJ4" s="382"/>
      <c r="AK4" s="355"/>
      <c r="AL4" s="362" t="s">
        <v>394</v>
      </c>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367"/>
      <c r="BR4" s="367"/>
      <c r="BS4" s="367"/>
      <c r="BT4" s="367"/>
      <c r="BU4" s="367"/>
      <c r="BV4" s="367"/>
      <c r="BW4" s="367"/>
      <c r="BX4" s="367"/>
      <c r="BY4" s="367"/>
      <c r="BZ4" s="367"/>
      <c r="CA4" s="367"/>
      <c r="CB4" s="367"/>
      <c r="CC4" s="367"/>
      <c r="CD4" s="367"/>
      <c r="CE4" s="363"/>
    </row>
    <row r="5" spans="1:83" ht="15.75" thickBot="1">
      <c r="A5" s="349"/>
      <c r="B5" s="364"/>
      <c r="C5" s="381"/>
      <c r="D5" s="381"/>
      <c r="E5" s="381"/>
      <c r="F5" s="381"/>
      <c r="G5" s="381"/>
      <c r="H5" s="381"/>
      <c r="I5" s="381"/>
      <c r="J5" s="381"/>
      <c r="K5" s="381"/>
      <c r="L5" s="381"/>
      <c r="M5" s="361"/>
      <c r="N5" s="354" t="s">
        <v>137</v>
      </c>
      <c r="O5" s="382"/>
      <c r="P5" s="382"/>
      <c r="Q5" s="382"/>
      <c r="R5" s="382"/>
      <c r="S5" s="382"/>
      <c r="T5" s="382"/>
      <c r="U5" s="382"/>
      <c r="V5" s="382"/>
      <c r="W5" s="382"/>
      <c r="X5" s="382"/>
      <c r="Y5" s="355"/>
      <c r="Z5" s="354" t="s">
        <v>138</v>
      </c>
      <c r="AA5" s="382"/>
      <c r="AB5" s="382"/>
      <c r="AC5" s="382"/>
      <c r="AD5" s="382"/>
      <c r="AE5" s="382"/>
      <c r="AF5" s="382"/>
      <c r="AG5" s="382"/>
      <c r="AH5" s="382"/>
      <c r="AI5" s="382"/>
      <c r="AJ5" s="382"/>
      <c r="AK5" s="355"/>
      <c r="AL5" s="362" t="s">
        <v>137</v>
      </c>
      <c r="AM5" s="367"/>
      <c r="AN5" s="367"/>
      <c r="AO5" s="367"/>
      <c r="AP5" s="367"/>
      <c r="AQ5" s="367"/>
      <c r="AR5" s="367"/>
      <c r="AS5" s="367"/>
      <c r="AT5" s="367"/>
      <c r="AU5" s="367"/>
      <c r="AV5" s="367"/>
      <c r="AW5" s="367"/>
      <c r="AX5" s="367"/>
      <c r="AY5" s="367"/>
      <c r="AZ5" s="367"/>
      <c r="BA5" s="367"/>
      <c r="BB5" s="367"/>
      <c r="BC5" s="367"/>
      <c r="BD5" s="367"/>
      <c r="BE5" s="367"/>
      <c r="BF5" s="367"/>
      <c r="BG5" s="367"/>
      <c r="BH5" s="363"/>
      <c r="BI5" s="362" t="s">
        <v>138</v>
      </c>
      <c r="BJ5" s="367"/>
      <c r="BK5" s="367"/>
      <c r="BL5" s="367"/>
      <c r="BM5" s="367"/>
      <c r="BN5" s="367"/>
      <c r="BO5" s="367"/>
      <c r="BP5" s="367"/>
      <c r="BQ5" s="367"/>
      <c r="BR5" s="367"/>
      <c r="BS5" s="367"/>
      <c r="BT5" s="367"/>
      <c r="BU5" s="367"/>
      <c r="BV5" s="367"/>
      <c r="BW5" s="367"/>
      <c r="BX5" s="367"/>
      <c r="BY5" s="367"/>
      <c r="BZ5" s="367"/>
      <c r="CA5" s="367"/>
      <c r="CB5" s="367"/>
      <c r="CC5" s="367"/>
      <c r="CD5" s="367"/>
      <c r="CE5" s="363"/>
    </row>
    <row r="6" spans="1:83" ht="105.75" thickBot="1">
      <c r="A6" s="78" t="s">
        <v>12</v>
      </c>
      <c r="B6" s="3" t="s">
        <v>193</v>
      </c>
      <c r="C6" s="3" t="s">
        <v>194</v>
      </c>
      <c r="D6" s="3" t="s">
        <v>195</v>
      </c>
      <c r="E6" s="3" t="s">
        <v>196</v>
      </c>
      <c r="F6" s="3" t="s">
        <v>197</v>
      </c>
      <c r="G6" s="3" t="s">
        <v>198</v>
      </c>
      <c r="H6" s="3" t="s">
        <v>199</v>
      </c>
      <c r="I6" s="3" t="s">
        <v>200</v>
      </c>
      <c r="J6" s="3" t="s">
        <v>201</v>
      </c>
      <c r="K6" s="3" t="s">
        <v>202</v>
      </c>
      <c r="L6" s="3" t="s">
        <v>203</v>
      </c>
      <c r="M6" s="3" t="s">
        <v>204</v>
      </c>
      <c r="N6" s="79" t="s">
        <v>205</v>
      </c>
      <c r="O6" s="42" t="s">
        <v>206</v>
      </c>
      <c r="P6" s="79" t="s">
        <v>207</v>
      </c>
      <c r="Q6" s="42" t="s">
        <v>208</v>
      </c>
      <c r="R6" s="79" t="s">
        <v>209</v>
      </c>
      <c r="S6" s="42" t="s">
        <v>210</v>
      </c>
      <c r="T6" s="79" t="s">
        <v>211</v>
      </c>
      <c r="U6" s="42" t="s">
        <v>212</v>
      </c>
      <c r="V6" s="79" t="s">
        <v>213</v>
      </c>
      <c r="W6" s="42" t="s">
        <v>214</v>
      </c>
      <c r="X6" s="79" t="s">
        <v>215</v>
      </c>
      <c r="Y6" s="42" t="s">
        <v>216</v>
      </c>
      <c r="Z6" s="79" t="s">
        <v>205</v>
      </c>
      <c r="AA6" s="42" t="s">
        <v>206</v>
      </c>
      <c r="AB6" s="79" t="s">
        <v>207</v>
      </c>
      <c r="AC6" s="42" t="s">
        <v>208</v>
      </c>
      <c r="AD6" s="79" t="s">
        <v>209</v>
      </c>
      <c r="AE6" s="42" t="s">
        <v>210</v>
      </c>
      <c r="AF6" s="79" t="s">
        <v>211</v>
      </c>
      <c r="AG6" s="42" t="s">
        <v>212</v>
      </c>
      <c r="AH6" s="79" t="s">
        <v>213</v>
      </c>
      <c r="AI6" s="42" t="s">
        <v>214</v>
      </c>
      <c r="AJ6" s="79" t="s">
        <v>215</v>
      </c>
      <c r="AK6" s="42" t="s">
        <v>216</v>
      </c>
      <c r="AL6" s="42" t="s">
        <v>217</v>
      </c>
      <c r="AM6" s="42" t="s">
        <v>218</v>
      </c>
      <c r="AN6" s="42" t="s">
        <v>219</v>
      </c>
      <c r="AO6" s="42" t="s">
        <v>220</v>
      </c>
      <c r="AP6" s="42" t="s">
        <v>221</v>
      </c>
      <c r="AQ6" s="42" t="s">
        <v>222</v>
      </c>
      <c r="AR6" s="42" t="s">
        <v>223</v>
      </c>
      <c r="AS6" s="42" t="s">
        <v>224</v>
      </c>
      <c r="AT6" s="42" t="s">
        <v>225</v>
      </c>
      <c r="AU6" s="42" t="s">
        <v>226</v>
      </c>
      <c r="AV6" s="42" t="s">
        <v>227</v>
      </c>
      <c r="AW6" s="42" t="s">
        <v>228</v>
      </c>
      <c r="AX6" s="42" t="s">
        <v>229</v>
      </c>
      <c r="AY6" s="42" t="s">
        <v>230</v>
      </c>
      <c r="AZ6" s="42" t="s">
        <v>231</v>
      </c>
      <c r="BA6" s="42" t="s">
        <v>232</v>
      </c>
      <c r="BB6" s="42" t="s">
        <v>233</v>
      </c>
      <c r="BC6" s="42" t="s">
        <v>234</v>
      </c>
      <c r="BD6" s="42" t="s">
        <v>235</v>
      </c>
      <c r="BE6" s="42" t="s">
        <v>236</v>
      </c>
      <c r="BF6" s="42" t="s">
        <v>237</v>
      </c>
      <c r="BG6" s="42" t="s">
        <v>238</v>
      </c>
      <c r="BH6" s="42" t="s">
        <v>239</v>
      </c>
      <c r="BI6" s="42" t="s">
        <v>217</v>
      </c>
      <c r="BJ6" s="42" t="s">
        <v>218</v>
      </c>
      <c r="BK6" s="42" t="s">
        <v>219</v>
      </c>
      <c r="BL6" s="42" t="s">
        <v>220</v>
      </c>
      <c r="BM6" s="42" t="s">
        <v>221</v>
      </c>
      <c r="BN6" s="42" t="s">
        <v>222</v>
      </c>
      <c r="BO6" s="42" t="s">
        <v>223</v>
      </c>
      <c r="BP6" s="42" t="s">
        <v>224</v>
      </c>
      <c r="BQ6" s="42" t="s">
        <v>225</v>
      </c>
      <c r="BR6" s="42" t="s">
        <v>226</v>
      </c>
      <c r="BS6" s="42" t="s">
        <v>227</v>
      </c>
      <c r="BT6" s="42" t="s">
        <v>228</v>
      </c>
      <c r="BU6" s="42" t="s">
        <v>229</v>
      </c>
      <c r="BV6" s="42" t="s">
        <v>230</v>
      </c>
      <c r="BW6" s="42" t="s">
        <v>231</v>
      </c>
      <c r="BX6" s="42" t="s">
        <v>232</v>
      </c>
      <c r="BY6" s="42" t="s">
        <v>233</v>
      </c>
      <c r="BZ6" s="42" t="s">
        <v>234</v>
      </c>
      <c r="CA6" s="42" t="s">
        <v>235</v>
      </c>
      <c r="CB6" s="42" t="s">
        <v>236</v>
      </c>
      <c r="CC6" s="42" t="s">
        <v>237</v>
      </c>
      <c r="CD6" s="42" t="s">
        <v>238</v>
      </c>
      <c r="CE6" s="42" t="s">
        <v>239</v>
      </c>
    </row>
    <row r="7" spans="1:83">
      <c r="A7" s="6" t="s">
        <v>26</v>
      </c>
      <c r="B7" s="52">
        <v>7693500</v>
      </c>
      <c r="C7" s="52">
        <v>7678500</v>
      </c>
      <c r="D7" s="52">
        <v>5420500</v>
      </c>
      <c r="E7" s="52">
        <v>6328000</v>
      </c>
      <c r="F7" s="80">
        <v>66.400000000000006</v>
      </c>
      <c r="G7" s="80">
        <v>5.7</v>
      </c>
      <c r="H7" s="12">
        <v>29.5</v>
      </c>
      <c r="I7" s="80">
        <v>77.599999999999994</v>
      </c>
      <c r="J7" s="80">
        <v>5.9</v>
      </c>
      <c r="K7" s="12">
        <v>17.600000000000001</v>
      </c>
      <c r="L7" s="374" t="s">
        <v>387</v>
      </c>
      <c r="M7" s="375"/>
      <c r="N7" s="278">
        <v>45.8</v>
      </c>
      <c r="O7" s="80">
        <v>3.9</v>
      </c>
      <c r="P7" s="278">
        <v>10.9</v>
      </c>
      <c r="Q7" s="80">
        <v>6.8</v>
      </c>
      <c r="R7" s="278">
        <v>7.8</v>
      </c>
      <c r="S7" s="80">
        <v>11.2</v>
      </c>
      <c r="T7" s="278">
        <v>0.4</v>
      </c>
      <c r="U7" s="80">
        <v>0.5</v>
      </c>
      <c r="V7" s="278">
        <v>0.9</v>
      </c>
      <c r="W7" s="80">
        <v>2.8</v>
      </c>
      <c r="X7" s="278">
        <v>0</v>
      </c>
      <c r="Y7" s="80">
        <v>0.6</v>
      </c>
      <c r="Z7" s="278">
        <v>54.2</v>
      </c>
      <c r="AA7" s="80">
        <v>6.9</v>
      </c>
      <c r="AB7" s="278">
        <v>9.5</v>
      </c>
      <c r="AC7" s="80">
        <v>5.8</v>
      </c>
      <c r="AD7" s="278">
        <v>2.4</v>
      </c>
      <c r="AE7" s="80">
        <v>5.0999999999999996</v>
      </c>
      <c r="AF7" s="278">
        <v>1.8</v>
      </c>
      <c r="AG7" s="80">
        <v>10.4</v>
      </c>
      <c r="AH7" s="278">
        <v>5.7</v>
      </c>
      <c r="AI7" s="80">
        <v>5.4</v>
      </c>
      <c r="AJ7" s="278">
        <v>0</v>
      </c>
      <c r="AK7" s="80">
        <v>1.2</v>
      </c>
      <c r="AL7" s="80">
        <v>45.8</v>
      </c>
      <c r="AM7" s="80">
        <v>0.8</v>
      </c>
      <c r="AN7" s="80">
        <v>0.4</v>
      </c>
      <c r="AO7" s="80">
        <v>2.2000000000000002</v>
      </c>
      <c r="AP7" s="80">
        <v>0.2</v>
      </c>
      <c r="AQ7" s="80">
        <v>0</v>
      </c>
      <c r="AR7" s="80">
        <v>1</v>
      </c>
      <c r="AS7" s="80">
        <v>7</v>
      </c>
      <c r="AT7" s="80">
        <v>0.8</v>
      </c>
      <c r="AU7" s="80">
        <v>3.8</v>
      </c>
      <c r="AV7" s="80">
        <v>1</v>
      </c>
      <c r="AW7" s="80">
        <v>1.8</v>
      </c>
      <c r="AX7" s="80">
        <v>0.2</v>
      </c>
      <c r="AY7" s="80">
        <v>2.8</v>
      </c>
      <c r="AZ7" s="80">
        <v>1.6</v>
      </c>
      <c r="BA7" s="80">
        <v>3</v>
      </c>
      <c r="BB7" s="80">
        <v>4.0999999999999996</v>
      </c>
      <c r="BC7" s="80">
        <v>9.5</v>
      </c>
      <c r="BD7" s="80">
        <v>0.9</v>
      </c>
      <c r="BE7" s="80">
        <v>1.5</v>
      </c>
      <c r="BF7" s="80">
        <v>0</v>
      </c>
      <c r="BG7" s="80">
        <v>0</v>
      </c>
      <c r="BH7" s="80">
        <v>3.3</v>
      </c>
      <c r="BI7" s="278">
        <v>54.2</v>
      </c>
      <c r="BJ7" s="80">
        <v>1.9</v>
      </c>
      <c r="BK7" s="278">
        <v>2</v>
      </c>
      <c r="BL7" s="80">
        <v>6.5</v>
      </c>
      <c r="BM7" s="278">
        <v>0.6</v>
      </c>
      <c r="BN7" s="80">
        <v>0.2</v>
      </c>
      <c r="BO7" s="278">
        <v>7.8</v>
      </c>
      <c r="BP7" s="80">
        <v>7.3</v>
      </c>
      <c r="BQ7" s="278">
        <v>3.3</v>
      </c>
      <c r="BR7" s="80">
        <v>3</v>
      </c>
      <c r="BS7" s="278">
        <v>2.2000000000000002</v>
      </c>
      <c r="BT7" s="80">
        <v>1.7</v>
      </c>
      <c r="BU7" s="278">
        <v>0.2</v>
      </c>
      <c r="BV7" s="80">
        <v>3.1</v>
      </c>
      <c r="BW7" s="278">
        <v>1.7</v>
      </c>
      <c r="BX7" s="80">
        <v>3.4</v>
      </c>
      <c r="BY7" s="278">
        <v>1.4</v>
      </c>
      <c r="BZ7" s="80">
        <v>2.6</v>
      </c>
      <c r="CA7" s="278">
        <v>1</v>
      </c>
      <c r="CB7" s="80">
        <v>0.7</v>
      </c>
      <c r="CC7" s="278">
        <v>0</v>
      </c>
      <c r="CD7" s="80">
        <v>0</v>
      </c>
      <c r="CE7" s="80">
        <v>3.8</v>
      </c>
    </row>
    <row r="8" spans="1:83">
      <c r="A8" s="14" t="s">
        <v>33</v>
      </c>
      <c r="B8" s="53">
        <v>2845300</v>
      </c>
      <c r="C8" s="53">
        <v>2821800</v>
      </c>
      <c r="D8" s="53">
        <v>2023100</v>
      </c>
      <c r="E8" s="53">
        <v>2290600</v>
      </c>
      <c r="F8" s="81">
        <v>67.599999999999994</v>
      </c>
      <c r="G8" s="81">
        <v>5</v>
      </c>
      <c r="H8" s="18">
        <v>28.9</v>
      </c>
      <c r="I8" s="81">
        <v>77.099999999999994</v>
      </c>
      <c r="J8" s="81">
        <v>5</v>
      </c>
      <c r="K8" s="18">
        <v>18.8</v>
      </c>
      <c r="L8" s="376"/>
      <c r="M8" s="377"/>
      <c r="N8" s="279">
        <v>46.7</v>
      </c>
      <c r="O8" s="81">
        <v>1.3</v>
      </c>
      <c r="P8" s="279">
        <v>7.9</v>
      </c>
      <c r="Q8" s="81">
        <v>9.1999999999999993</v>
      </c>
      <c r="R8" s="279">
        <v>7.4</v>
      </c>
      <c r="S8" s="81">
        <v>11.9</v>
      </c>
      <c r="T8" s="279">
        <v>2</v>
      </c>
      <c r="U8" s="81">
        <v>1.2</v>
      </c>
      <c r="V8" s="279">
        <v>0.8</v>
      </c>
      <c r="W8" s="81">
        <v>5</v>
      </c>
      <c r="X8" s="279">
        <v>0</v>
      </c>
      <c r="Y8" s="81"/>
      <c r="Z8" s="279">
        <v>53.3</v>
      </c>
      <c r="AA8" s="81">
        <v>3.1</v>
      </c>
      <c r="AB8" s="279">
        <v>8.3000000000000007</v>
      </c>
      <c r="AC8" s="81">
        <v>10</v>
      </c>
      <c r="AD8" s="279">
        <v>2.8</v>
      </c>
      <c r="AE8" s="81">
        <v>5.8</v>
      </c>
      <c r="AF8" s="279">
        <v>2.8</v>
      </c>
      <c r="AG8" s="81">
        <v>12.3</v>
      </c>
      <c r="AH8" s="279">
        <v>4.9000000000000004</v>
      </c>
      <c r="AI8" s="81">
        <v>3</v>
      </c>
      <c r="AJ8" s="279">
        <v>0.2</v>
      </c>
      <c r="AK8" s="81"/>
      <c r="AL8" s="81">
        <v>46.7</v>
      </c>
      <c r="AM8" s="81">
        <v>2</v>
      </c>
      <c r="AN8" s="81">
        <v>0</v>
      </c>
      <c r="AO8" s="81">
        <v>4.4000000000000004</v>
      </c>
      <c r="AP8" s="81">
        <v>0.1</v>
      </c>
      <c r="AQ8" s="81">
        <v>0.1</v>
      </c>
      <c r="AR8" s="81">
        <v>1.4</v>
      </c>
      <c r="AS8" s="81">
        <v>7.9</v>
      </c>
      <c r="AT8" s="81">
        <v>1.1000000000000001</v>
      </c>
      <c r="AU8" s="81">
        <v>3.6</v>
      </c>
      <c r="AV8" s="81">
        <v>0.8</v>
      </c>
      <c r="AW8" s="81">
        <v>1.8</v>
      </c>
      <c r="AX8" s="81">
        <v>0.5</v>
      </c>
      <c r="AY8" s="81">
        <v>2.8</v>
      </c>
      <c r="AZ8" s="81">
        <v>1.8</v>
      </c>
      <c r="BA8" s="81">
        <v>3</v>
      </c>
      <c r="BB8" s="81">
        <v>4.8</v>
      </c>
      <c r="BC8" s="81">
        <v>7.6</v>
      </c>
      <c r="BD8" s="81">
        <v>0.8</v>
      </c>
      <c r="BE8" s="81">
        <v>1.9</v>
      </c>
      <c r="BF8" s="81">
        <v>0.2</v>
      </c>
      <c r="BG8" s="81">
        <v>0.1</v>
      </c>
      <c r="BH8" s="81"/>
      <c r="BI8" s="279">
        <v>53.3</v>
      </c>
      <c r="BJ8" s="81">
        <v>2.7</v>
      </c>
      <c r="BK8" s="279">
        <v>0.2</v>
      </c>
      <c r="BL8" s="81">
        <v>11.2</v>
      </c>
      <c r="BM8" s="279">
        <v>0.6</v>
      </c>
      <c r="BN8" s="81">
        <v>0.4</v>
      </c>
      <c r="BO8" s="279">
        <v>7.5</v>
      </c>
      <c r="BP8" s="81">
        <v>6.7</v>
      </c>
      <c r="BQ8" s="279">
        <v>4.0999999999999996</v>
      </c>
      <c r="BR8" s="81">
        <v>2.2999999999999998</v>
      </c>
      <c r="BS8" s="279">
        <v>1.9</v>
      </c>
      <c r="BT8" s="81">
        <v>1.7</v>
      </c>
      <c r="BU8" s="279">
        <v>0.4</v>
      </c>
      <c r="BV8" s="81">
        <v>2.9</v>
      </c>
      <c r="BW8" s="279">
        <v>1.5</v>
      </c>
      <c r="BX8" s="81">
        <v>3.6</v>
      </c>
      <c r="BY8" s="279">
        <v>1.9</v>
      </c>
      <c r="BZ8" s="81">
        <v>2.1</v>
      </c>
      <c r="CA8" s="279">
        <v>0.9</v>
      </c>
      <c r="CB8" s="81">
        <v>0.7</v>
      </c>
      <c r="CC8" s="279">
        <v>0</v>
      </c>
      <c r="CD8" s="81">
        <v>0</v>
      </c>
      <c r="CE8" s="81"/>
    </row>
    <row r="9" spans="1:83">
      <c r="A9" s="14" t="s">
        <v>38</v>
      </c>
      <c r="B9" s="53">
        <v>3611100</v>
      </c>
      <c r="C9" s="53">
        <v>3645900</v>
      </c>
      <c r="D9" s="53">
        <v>2249500</v>
      </c>
      <c r="E9" s="53">
        <v>2651300</v>
      </c>
      <c r="F9" s="81">
        <v>57.2</v>
      </c>
      <c r="G9" s="81">
        <v>8.1999999999999993</v>
      </c>
      <c r="H9" s="18">
        <v>37.700000000000003</v>
      </c>
      <c r="I9" s="81">
        <v>66.400000000000006</v>
      </c>
      <c r="J9" s="81">
        <v>8.6999999999999993</v>
      </c>
      <c r="K9" s="18">
        <v>27.3</v>
      </c>
      <c r="L9" s="376"/>
      <c r="M9" s="377"/>
      <c r="N9" s="279">
        <v>45.9</v>
      </c>
      <c r="O9" s="81">
        <v>2.6</v>
      </c>
      <c r="P9" s="279">
        <v>12</v>
      </c>
      <c r="Q9" s="81">
        <v>6.4</v>
      </c>
      <c r="R9" s="279">
        <v>7.3</v>
      </c>
      <c r="S9" s="81">
        <v>9.3000000000000007</v>
      </c>
      <c r="T9" s="279">
        <v>0.2</v>
      </c>
      <c r="U9" s="81">
        <v>0.7</v>
      </c>
      <c r="V9" s="279">
        <v>0.9</v>
      </c>
      <c r="W9" s="81">
        <v>6.5</v>
      </c>
      <c r="X9" s="279">
        <v>0</v>
      </c>
      <c r="Y9" s="81"/>
      <c r="Z9" s="279">
        <v>54.1</v>
      </c>
      <c r="AA9" s="81">
        <v>5.6</v>
      </c>
      <c r="AB9" s="279">
        <v>10.1</v>
      </c>
      <c r="AC9" s="81">
        <v>7.7</v>
      </c>
      <c r="AD9" s="279">
        <v>4.5999999999999996</v>
      </c>
      <c r="AE9" s="81">
        <v>4.4000000000000004</v>
      </c>
      <c r="AF9" s="279">
        <v>1.2</v>
      </c>
      <c r="AG9" s="81">
        <v>10.6</v>
      </c>
      <c r="AH9" s="279">
        <v>5.7</v>
      </c>
      <c r="AI9" s="81">
        <v>3.7</v>
      </c>
      <c r="AJ9" s="279">
        <v>0.5</v>
      </c>
      <c r="AK9" s="81"/>
      <c r="AL9" s="81">
        <v>45.9</v>
      </c>
      <c r="AM9" s="81">
        <v>0.4</v>
      </c>
      <c r="AN9" s="81">
        <v>0</v>
      </c>
      <c r="AO9" s="81">
        <v>3</v>
      </c>
      <c r="AP9" s="81">
        <v>0.2</v>
      </c>
      <c r="AQ9" s="81">
        <v>0.1</v>
      </c>
      <c r="AR9" s="81">
        <v>0.6</v>
      </c>
      <c r="AS9" s="81">
        <v>6.5</v>
      </c>
      <c r="AT9" s="81">
        <v>1</v>
      </c>
      <c r="AU9" s="81">
        <v>1.5</v>
      </c>
      <c r="AV9" s="81">
        <v>0.8</v>
      </c>
      <c r="AW9" s="81">
        <v>1.7</v>
      </c>
      <c r="AX9" s="81">
        <v>0.3</v>
      </c>
      <c r="AY9" s="81">
        <v>2.1</v>
      </c>
      <c r="AZ9" s="81">
        <v>3.3</v>
      </c>
      <c r="BA9" s="81">
        <v>4</v>
      </c>
      <c r="BB9" s="81">
        <v>6.2</v>
      </c>
      <c r="BC9" s="81">
        <v>11</v>
      </c>
      <c r="BD9" s="81">
        <v>0.7</v>
      </c>
      <c r="BE9" s="81">
        <v>1.5</v>
      </c>
      <c r="BF9" s="81">
        <v>0.3</v>
      </c>
      <c r="BG9" s="81">
        <v>0.5</v>
      </c>
      <c r="BH9" s="81"/>
      <c r="BI9" s="279">
        <v>54.1</v>
      </c>
      <c r="BJ9" s="81">
        <v>1</v>
      </c>
      <c r="BK9" s="279">
        <v>0.1</v>
      </c>
      <c r="BL9" s="81">
        <v>10</v>
      </c>
      <c r="BM9" s="279">
        <v>0.4</v>
      </c>
      <c r="BN9" s="81">
        <v>0.6</v>
      </c>
      <c r="BO9" s="279">
        <v>6.6</v>
      </c>
      <c r="BP9" s="81">
        <v>7.4</v>
      </c>
      <c r="BQ9" s="279">
        <v>4.3</v>
      </c>
      <c r="BR9" s="81">
        <v>1.7</v>
      </c>
      <c r="BS9" s="279">
        <v>2.2999999999999998</v>
      </c>
      <c r="BT9" s="81">
        <v>1.8</v>
      </c>
      <c r="BU9" s="279">
        <v>0.4</v>
      </c>
      <c r="BV9" s="81">
        <v>2.8</v>
      </c>
      <c r="BW9" s="279">
        <v>2.4</v>
      </c>
      <c r="BX9" s="81">
        <v>4.5</v>
      </c>
      <c r="BY9" s="279">
        <v>2.6</v>
      </c>
      <c r="BZ9" s="81">
        <v>3</v>
      </c>
      <c r="CA9" s="279">
        <v>0.9</v>
      </c>
      <c r="CB9" s="81">
        <v>0.8</v>
      </c>
      <c r="CC9" s="279">
        <v>0.2</v>
      </c>
      <c r="CD9" s="81">
        <v>0.4</v>
      </c>
      <c r="CE9" s="81"/>
    </row>
    <row r="10" spans="1:83">
      <c r="A10" s="14" t="s">
        <v>41</v>
      </c>
      <c r="B10" s="53">
        <v>11773800</v>
      </c>
      <c r="C10" s="53">
        <v>11808900</v>
      </c>
      <c r="D10" s="53">
        <v>8781200</v>
      </c>
      <c r="E10" s="53">
        <v>9634900</v>
      </c>
      <c r="F10" s="81">
        <v>69.599999999999994</v>
      </c>
      <c r="G10" s="81">
        <v>6.7</v>
      </c>
      <c r="H10" s="18">
        <v>25.4</v>
      </c>
      <c r="I10" s="81">
        <v>75.400000000000006</v>
      </c>
      <c r="J10" s="81">
        <v>7.6</v>
      </c>
      <c r="K10" s="18">
        <v>18.399999999999999</v>
      </c>
      <c r="L10" s="376"/>
      <c r="M10" s="377"/>
      <c r="N10" s="279"/>
      <c r="O10" s="81"/>
      <c r="P10" s="279"/>
      <c r="Q10" s="81"/>
      <c r="R10" s="279"/>
      <c r="S10" s="81"/>
      <c r="T10" s="279"/>
      <c r="U10" s="81"/>
      <c r="V10" s="279"/>
      <c r="W10" s="81"/>
      <c r="X10" s="279"/>
      <c r="Y10" s="81"/>
      <c r="Z10" s="279"/>
      <c r="AA10" s="81"/>
      <c r="AB10" s="279"/>
      <c r="AC10" s="81"/>
      <c r="AD10" s="279"/>
      <c r="AE10" s="81"/>
      <c r="AF10" s="279"/>
      <c r="AG10" s="81"/>
      <c r="AH10" s="279"/>
      <c r="AI10" s="81"/>
      <c r="AJ10" s="279"/>
      <c r="AK10" s="81"/>
      <c r="AL10" s="81">
        <v>47.6</v>
      </c>
      <c r="AM10" s="81">
        <v>0.6</v>
      </c>
      <c r="AN10" s="81">
        <v>0</v>
      </c>
      <c r="AO10" s="81">
        <v>0.3</v>
      </c>
      <c r="AP10" s="81">
        <v>2.8</v>
      </c>
      <c r="AQ10" s="81">
        <v>0.2</v>
      </c>
      <c r="AR10" s="81">
        <v>0.9</v>
      </c>
      <c r="AS10" s="81">
        <v>7.6</v>
      </c>
      <c r="AT10" s="81">
        <v>3.7</v>
      </c>
      <c r="AU10" s="81">
        <v>1.8</v>
      </c>
      <c r="AV10" s="81">
        <v>2.8</v>
      </c>
      <c r="AW10" s="81">
        <v>5.9</v>
      </c>
      <c r="AX10" s="81">
        <v>2.7</v>
      </c>
      <c r="AY10" s="81">
        <v>4.8</v>
      </c>
      <c r="AZ10" s="81">
        <v>10.1</v>
      </c>
      <c r="BA10" s="81">
        <v>3</v>
      </c>
      <c r="BB10" s="81">
        <v>0.4</v>
      </c>
      <c r="BC10" s="81">
        <v>0</v>
      </c>
      <c r="BD10" s="81"/>
      <c r="BE10" s="81"/>
      <c r="BF10" s="81"/>
      <c r="BG10" s="81"/>
      <c r="BH10" s="81"/>
      <c r="BI10" s="279">
        <v>52.4</v>
      </c>
      <c r="BJ10" s="81">
        <v>1.5</v>
      </c>
      <c r="BK10" s="279">
        <v>0.1</v>
      </c>
      <c r="BL10" s="81">
        <v>1.4</v>
      </c>
      <c r="BM10" s="279">
        <v>7.3</v>
      </c>
      <c r="BN10" s="81">
        <v>0.6</v>
      </c>
      <c r="BO10" s="279">
        <v>6.6</v>
      </c>
      <c r="BP10" s="81">
        <v>9.1</v>
      </c>
      <c r="BQ10" s="279">
        <v>2.7</v>
      </c>
      <c r="BR10" s="81">
        <v>4.4000000000000004</v>
      </c>
      <c r="BS10" s="279">
        <v>1.8</v>
      </c>
      <c r="BT10" s="81">
        <v>7.4</v>
      </c>
      <c r="BU10" s="279">
        <v>2.6</v>
      </c>
      <c r="BV10" s="81">
        <v>2.4</v>
      </c>
      <c r="BW10" s="279">
        <v>2.2000000000000002</v>
      </c>
      <c r="BX10" s="81">
        <v>2.2999999999999998</v>
      </c>
      <c r="BY10" s="279">
        <v>0</v>
      </c>
      <c r="BZ10" s="81">
        <v>0</v>
      </c>
      <c r="CA10" s="279"/>
      <c r="CB10" s="81"/>
      <c r="CC10" s="279"/>
      <c r="CD10" s="81"/>
      <c r="CE10" s="81"/>
    </row>
    <row r="11" spans="1:83">
      <c r="A11" s="14" t="s">
        <v>45</v>
      </c>
      <c r="B11" s="53">
        <v>5851600</v>
      </c>
      <c r="C11" s="53">
        <v>5809800</v>
      </c>
      <c r="D11" s="53">
        <v>3201900</v>
      </c>
      <c r="E11" s="53">
        <v>4535000</v>
      </c>
      <c r="F11" s="81">
        <v>50.7</v>
      </c>
      <c r="G11" s="81">
        <v>7.3</v>
      </c>
      <c r="H11" s="18">
        <v>45.3</v>
      </c>
      <c r="I11" s="81">
        <v>73.7</v>
      </c>
      <c r="J11" s="81">
        <v>5.6</v>
      </c>
      <c r="K11" s="18">
        <v>21.9</v>
      </c>
      <c r="L11" s="376"/>
      <c r="M11" s="377"/>
      <c r="N11" s="279"/>
      <c r="O11" s="81"/>
      <c r="P11" s="279"/>
      <c r="Q11" s="81"/>
      <c r="R11" s="279"/>
      <c r="S11" s="81"/>
      <c r="T11" s="279"/>
      <c r="U11" s="81"/>
      <c r="V11" s="279"/>
      <c r="W11" s="81"/>
      <c r="X11" s="279"/>
      <c r="Y11" s="81"/>
      <c r="Z11" s="279"/>
      <c r="AA11" s="81"/>
      <c r="AB11" s="279"/>
      <c r="AC11" s="81"/>
      <c r="AD11" s="279"/>
      <c r="AE11" s="81"/>
      <c r="AF11" s="279"/>
      <c r="AG11" s="81"/>
      <c r="AH11" s="279"/>
      <c r="AI11" s="81"/>
      <c r="AJ11" s="279"/>
      <c r="AK11" s="81"/>
      <c r="AL11" s="81">
        <v>40</v>
      </c>
      <c r="AM11" s="81"/>
      <c r="AN11" s="81"/>
      <c r="AO11" s="81"/>
      <c r="AP11" s="81"/>
      <c r="AQ11" s="81"/>
      <c r="AR11" s="81"/>
      <c r="AS11" s="81"/>
      <c r="AT11" s="81"/>
      <c r="AU11" s="81"/>
      <c r="AV11" s="81"/>
      <c r="AW11" s="81"/>
      <c r="AX11" s="81"/>
      <c r="AY11" s="81"/>
      <c r="AZ11" s="81"/>
      <c r="BA11" s="81"/>
      <c r="BB11" s="81"/>
      <c r="BC11" s="81"/>
      <c r="BD11" s="81"/>
      <c r="BE11" s="81"/>
      <c r="BF11" s="81"/>
      <c r="BG11" s="81"/>
      <c r="BH11" s="81"/>
      <c r="BI11" s="280">
        <v>60</v>
      </c>
      <c r="BJ11" s="81"/>
      <c r="BK11" s="279"/>
      <c r="BL11" s="81"/>
      <c r="BM11" s="279"/>
      <c r="BN11" s="81"/>
      <c r="BO11" s="279"/>
      <c r="BP11" s="81"/>
      <c r="BQ11" s="279"/>
      <c r="BR11" s="81"/>
      <c r="BS11" s="279"/>
      <c r="BT11" s="81"/>
      <c r="BU11" s="279"/>
      <c r="BV11" s="81"/>
      <c r="BW11" s="279"/>
      <c r="BX11" s="81"/>
      <c r="BY11" s="279"/>
      <c r="BZ11" s="81"/>
      <c r="CA11" s="279"/>
      <c r="CB11" s="81"/>
      <c r="CC11" s="279"/>
      <c r="CD11" s="81"/>
      <c r="CE11" s="81"/>
    </row>
    <row r="12" spans="1:83">
      <c r="A12" s="14" t="s">
        <v>46</v>
      </c>
      <c r="B12" s="53">
        <v>3530100</v>
      </c>
      <c r="C12" s="53">
        <v>3623900</v>
      </c>
      <c r="D12" s="53">
        <v>2296600</v>
      </c>
      <c r="E12" s="53">
        <v>2916800</v>
      </c>
      <c r="F12" s="81">
        <v>59.6</v>
      </c>
      <c r="G12" s="81">
        <v>8.4</v>
      </c>
      <c r="H12" s="18">
        <v>34.9</v>
      </c>
      <c r="I12" s="81">
        <v>75.7</v>
      </c>
      <c r="J12" s="81">
        <v>6</v>
      </c>
      <c r="K12" s="18">
        <v>19.5</v>
      </c>
      <c r="L12" s="376"/>
      <c r="M12" s="377"/>
      <c r="N12" s="279">
        <v>43.4</v>
      </c>
      <c r="O12" s="81">
        <v>1.5</v>
      </c>
      <c r="P12" s="279">
        <v>8</v>
      </c>
      <c r="Q12" s="81">
        <v>7.5</v>
      </c>
      <c r="R12" s="279">
        <v>7.6</v>
      </c>
      <c r="S12" s="81">
        <v>10</v>
      </c>
      <c r="T12" s="279">
        <v>0.5</v>
      </c>
      <c r="U12" s="81">
        <v>1.8</v>
      </c>
      <c r="V12" s="279">
        <v>3.2</v>
      </c>
      <c r="W12" s="81">
        <v>3.4</v>
      </c>
      <c r="X12" s="279">
        <v>0</v>
      </c>
      <c r="Y12" s="81"/>
      <c r="Z12" s="279">
        <v>56.6</v>
      </c>
      <c r="AA12" s="81">
        <v>4</v>
      </c>
      <c r="AB12" s="279">
        <v>6.5</v>
      </c>
      <c r="AC12" s="81">
        <v>10.3</v>
      </c>
      <c r="AD12" s="279">
        <v>2.1</v>
      </c>
      <c r="AE12" s="81">
        <v>5.2</v>
      </c>
      <c r="AF12" s="279">
        <v>0.8</v>
      </c>
      <c r="AG12" s="81">
        <v>15.4</v>
      </c>
      <c r="AH12" s="279">
        <v>9.8000000000000007</v>
      </c>
      <c r="AI12" s="81">
        <v>2.2000000000000002</v>
      </c>
      <c r="AJ12" s="279">
        <v>0.3</v>
      </c>
      <c r="AK12" s="81"/>
      <c r="AL12" s="81">
        <v>43.4</v>
      </c>
      <c r="AM12" s="81">
        <v>0.9</v>
      </c>
      <c r="AN12" s="81">
        <v>0.1</v>
      </c>
      <c r="AO12" s="81">
        <v>8.6999999999999993</v>
      </c>
      <c r="AP12" s="81">
        <v>0.2</v>
      </c>
      <c r="AQ12" s="81">
        <v>0.2</v>
      </c>
      <c r="AR12" s="81">
        <v>0.7</v>
      </c>
      <c r="AS12" s="81">
        <v>6.7</v>
      </c>
      <c r="AT12" s="81">
        <v>1.6</v>
      </c>
      <c r="AU12" s="81">
        <v>2.1</v>
      </c>
      <c r="AV12" s="81">
        <v>0.7</v>
      </c>
      <c r="AW12" s="81">
        <v>1.6</v>
      </c>
      <c r="AX12" s="81">
        <v>0.5</v>
      </c>
      <c r="AY12" s="81">
        <v>2.2000000000000002</v>
      </c>
      <c r="AZ12" s="81">
        <v>1.2</v>
      </c>
      <c r="BA12" s="81">
        <v>3</v>
      </c>
      <c r="BB12" s="81">
        <v>5</v>
      </c>
      <c r="BC12" s="81">
        <v>5.5</v>
      </c>
      <c r="BD12" s="81">
        <v>0.8</v>
      </c>
      <c r="BE12" s="81">
        <v>1.3</v>
      </c>
      <c r="BF12" s="81">
        <v>0.4</v>
      </c>
      <c r="BG12" s="81">
        <v>0</v>
      </c>
      <c r="BH12" s="81">
        <v>0</v>
      </c>
      <c r="BI12" s="279">
        <v>56.6</v>
      </c>
      <c r="BJ12" s="81">
        <v>2.1</v>
      </c>
      <c r="BK12" s="279">
        <v>0.7</v>
      </c>
      <c r="BL12" s="81">
        <v>17.3</v>
      </c>
      <c r="BM12" s="279">
        <v>0.9</v>
      </c>
      <c r="BN12" s="81">
        <v>0.8</v>
      </c>
      <c r="BO12" s="279">
        <v>7.8</v>
      </c>
      <c r="BP12" s="81">
        <v>5.6</v>
      </c>
      <c r="BQ12" s="279">
        <v>4.5</v>
      </c>
      <c r="BR12" s="81">
        <v>1.5</v>
      </c>
      <c r="BS12" s="279">
        <v>2.2000000000000002</v>
      </c>
      <c r="BT12" s="81">
        <v>1.2</v>
      </c>
      <c r="BU12" s="279">
        <v>0.5</v>
      </c>
      <c r="BV12" s="81">
        <v>2.2000000000000002</v>
      </c>
      <c r="BW12" s="279">
        <v>1.5</v>
      </c>
      <c r="BX12" s="81">
        <v>3.4</v>
      </c>
      <c r="BY12" s="279">
        <v>1.5</v>
      </c>
      <c r="BZ12" s="81">
        <v>1.4</v>
      </c>
      <c r="CA12" s="279">
        <v>0.8</v>
      </c>
      <c r="CB12" s="81">
        <v>0.6</v>
      </c>
      <c r="CC12" s="279">
        <v>0.1</v>
      </c>
      <c r="CD12" s="81">
        <v>0</v>
      </c>
      <c r="CE12" s="81">
        <v>0</v>
      </c>
    </row>
    <row r="13" spans="1:83">
      <c r="A13" s="14" t="s">
        <v>48</v>
      </c>
      <c r="B13" s="53">
        <v>1794500</v>
      </c>
      <c r="C13" s="53">
        <v>1820300</v>
      </c>
      <c r="D13" s="53">
        <v>1357100</v>
      </c>
      <c r="E13" s="53">
        <v>1467000</v>
      </c>
      <c r="F13" s="81">
        <v>70</v>
      </c>
      <c r="G13" s="81">
        <v>7.4</v>
      </c>
      <c r="H13" s="18">
        <v>24.4</v>
      </c>
      <c r="I13" s="81">
        <v>75</v>
      </c>
      <c r="J13" s="81">
        <v>6.9</v>
      </c>
      <c r="K13" s="18">
        <v>19.399999999999999</v>
      </c>
      <c r="L13" s="376"/>
      <c r="M13" s="377"/>
      <c r="N13" s="279">
        <v>47.5</v>
      </c>
      <c r="O13" s="81">
        <v>0.5</v>
      </c>
      <c r="P13" s="279">
        <v>14.6</v>
      </c>
      <c r="Q13" s="81">
        <v>7.9</v>
      </c>
      <c r="R13" s="279">
        <v>5.2</v>
      </c>
      <c r="S13" s="81">
        <v>12.8</v>
      </c>
      <c r="T13" s="279">
        <v>0.4</v>
      </c>
      <c r="U13" s="81">
        <v>0.5</v>
      </c>
      <c r="V13" s="279">
        <v>0.9</v>
      </c>
      <c r="W13" s="81">
        <v>4.7</v>
      </c>
      <c r="X13" s="279">
        <v>0</v>
      </c>
      <c r="Y13" s="81">
        <v>0</v>
      </c>
      <c r="Z13" s="279">
        <v>52.5</v>
      </c>
      <c r="AA13" s="81">
        <v>1.4</v>
      </c>
      <c r="AB13" s="279">
        <v>11.9</v>
      </c>
      <c r="AC13" s="81">
        <v>9.1999999999999993</v>
      </c>
      <c r="AD13" s="279">
        <v>2.1</v>
      </c>
      <c r="AE13" s="81">
        <v>7.3</v>
      </c>
      <c r="AF13" s="279">
        <v>1.8</v>
      </c>
      <c r="AG13" s="81">
        <v>8.4</v>
      </c>
      <c r="AH13" s="279">
        <v>4.5999999999999996</v>
      </c>
      <c r="AI13" s="81">
        <v>5.4</v>
      </c>
      <c r="AJ13" s="279">
        <v>0.4</v>
      </c>
      <c r="AK13" s="81">
        <v>0.1</v>
      </c>
      <c r="AL13" s="81">
        <v>47.5</v>
      </c>
      <c r="AM13" s="81">
        <v>0.5</v>
      </c>
      <c r="AN13" s="81">
        <v>0</v>
      </c>
      <c r="AO13" s="81">
        <v>3.6</v>
      </c>
      <c r="AP13" s="81">
        <v>0.2</v>
      </c>
      <c r="AQ13" s="81">
        <v>0.1</v>
      </c>
      <c r="AR13" s="81">
        <v>0.4</v>
      </c>
      <c r="AS13" s="81">
        <v>6.2</v>
      </c>
      <c r="AT13" s="81">
        <v>1</v>
      </c>
      <c r="AU13" s="81">
        <v>2</v>
      </c>
      <c r="AV13" s="81">
        <v>1.1000000000000001</v>
      </c>
      <c r="AW13" s="81">
        <v>1.4</v>
      </c>
      <c r="AX13" s="81">
        <v>0.3</v>
      </c>
      <c r="AY13" s="81">
        <v>2.2999999999999998</v>
      </c>
      <c r="AZ13" s="81">
        <v>1.5</v>
      </c>
      <c r="BA13" s="81">
        <v>3.1</v>
      </c>
      <c r="BB13" s="81">
        <v>5.6</v>
      </c>
      <c r="BC13" s="81">
        <v>15.1</v>
      </c>
      <c r="BD13" s="81">
        <v>1.2</v>
      </c>
      <c r="BE13" s="81">
        <v>1.6</v>
      </c>
      <c r="BF13" s="81">
        <v>0.2</v>
      </c>
      <c r="BG13" s="81">
        <v>0</v>
      </c>
      <c r="BH13" s="81">
        <v>0.1</v>
      </c>
      <c r="BI13" s="279">
        <v>52.5</v>
      </c>
      <c r="BJ13" s="81">
        <v>2.1</v>
      </c>
      <c r="BK13" s="279">
        <v>0.2</v>
      </c>
      <c r="BL13" s="81">
        <v>8.5</v>
      </c>
      <c r="BM13" s="279">
        <v>0.4</v>
      </c>
      <c r="BN13" s="81">
        <v>0.5</v>
      </c>
      <c r="BO13" s="279">
        <v>5.5</v>
      </c>
      <c r="BP13" s="81">
        <v>7.9</v>
      </c>
      <c r="BQ13" s="279">
        <v>3.6</v>
      </c>
      <c r="BR13" s="81">
        <v>1.8</v>
      </c>
      <c r="BS13" s="279">
        <v>3</v>
      </c>
      <c r="BT13" s="81">
        <v>1.5</v>
      </c>
      <c r="BU13" s="279">
        <v>0.6</v>
      </c>
      <c r="BV13" s="81">
        <v>2.7</v>
      </c>
      <c r="BW13" s="279">
        <v>2</v>
      </c>
      <c r="BX13" s="81">
        <v>2.9</v>
      </c>
      <c r="BY13" s="279">
        <v>3.7</v>
      </c>
      <c r="BZ13" s="81">
        <v>3.4</v>
      </c>
      <c r="CA13" s="279">
        <v>1.1000000000000001</v>
      </c>
      <c r="CB13" s="81">
        <v>1</v>
      </c>
      <c r="CC13" s="279">
        <v>0</v>
      </c>
      <c r="CD13" s="81">
        <v>0</v>
      </c>
      <c r="CE13" s="81">
        <v>0.1</v>
      </c>
    </row>
    <row r="14" spans="1:83">
      <c r="A14" s="14" t="s">
        <v>49</v>
      </c>
      <c r="B14" s="53">
        <v>444300</v>
      </c>
      <c r="C14" s="53">
        <v>427100</v>
      </c>
      <c r="D14" s="53">
        <v>318900</v>
      </c>
      <c r="E14" s="53">
        <v>335600</v>
      </c>
      <c r="F14" s="81">
        <v>65.7</v>
      </c>
      <c r="G14" s="81">
        <v>8.5</v>
      </c>
      <c r="H14" s="18">
        <v>28.2</v>
      </c>
      <c r="I14" s="81">
        <v>71.400000000000006</v>
      </c>
      <c r="J14" s="81">
        <v>9.1999999999999993</v>
      </c>
      <c r="K14" s="18">
        <v>21.4</v>
      </c>
      <c r="L14" s="376"/>
      <c r="M14" s="377"/>
      <c r="N14" s="279">
        <v>49.4</v>
      </c>
      <c r="O14" s="81">
        <v>3.2</v>
      </c>
      <c r="P14" s="279">
        <v>12.8</v>
      </c>
      <c r="Q14" s="81">
        <v>7</v>
      </c>
      <c r="R14" s="279">
        <v>4.5</v>
      </c>
      <c r="S14" s="81">
        <v>9.9</v>
      </c>
      <c r="T14" s="279">
        <v>0.6</v>
      </c>
      <c r="U14" s="81">
        <v>1.7</v>
      </c>
      <c r="V14" s="279">
        <v>3.7</v>
      </c>
      <c r="W14" s="81">
        <v>5.9</v>
      </c>
      <c r="X14" s="279">
        <v>0</v>
      </c>
      <c r="Y14" s="81">
        <v>0</v>
      </c>
      <c r="Z14" s="279">
        <v>50.6</v>
      </c>
      <c r="AA14" s="81">
        <v>6.4</v>
      </c>
      <c r="AB14" s="279">
        <v>6.3</v>
      </c>
      <c r="AC14" s="81">
        <v>6.1</v>
      </c>
      <c r="AD14" s="279">
        <v>1.5</v>
      </c>
      <c r="AE14" s="81">
        <v>3.1</v>
      </c>
      <c r="AF14" s="279">
        <v>1</v>
      </c>
      <c r="AG14" s="81">
        <v>12.6</v>
      </c>
      <c r="AH14" s="279">
        <v>9.9</v>
      </c>
      <c r="AI14" s="81">
        <v>3.3</v>
      </c>
      <c r="AJ14" s="279">
        <v>0.3</v>
      </c>
      <c r="AK14" s="81">
        <v>0.1</v>
      </c>
      <c r="AL14" s="81">
        <v>49.4</v>
      </c>
      <c r="AM14" s="81">
        <v>1.1000000000000001</v>
      </c>
      <c r="AN14" s="81">
        <v>0</v>
      </c>
      <c r="AO14" s="81">
        <v>7.4</v>
      </c>
      <c r="AP14" s="81">
        <v>0.3</v>
      </c>
      <c r="AQ14" s="81">
        <v>0.1</v>
      </c>
      <c r="AR14" s="81">
        <v>0.6</v>
      </c>
      <c r="AS14" s="81">
        <v>7.8</v>
      </c>
      <c r="AT14" s="81">
        <v>2.1</v>
      </c>
      <c r="AU14" s="81">
        <v>2.7</v>
      </c>
      <c r="AV14" s="81">
        <v>1.2</v>
      </c>
      <c r="AW14" s="81">
        <v>1.3</v>
      </c>
      <c r="AX14" s="81">
        <v>1.2</v>
      </c>
      <c r="AY14" s="81">
        <v>2.2999999999999998</v>
      </c>
      <c r="AZ14" s="81">
        <v>2.1</v>
      </c>
      <c r="BA14" s="81">
        <v>3.7</v>
      </c>
      <c r="BB14" s="81">
        <v>7.2</v>
      </c>
      <c r="BC14" s="81">
        <v>5.4</v>
      </c>
      <c r="BD14" s="81">
        <v>1.6</v>
      </c>
      <c r="BE14" s="81">
        <v>1.3</v>
      </c>
      <c r="BF14" s="81">
        <v>0</v>
      </c>
      <c r="BG14" s="81">
        <v>0</v>
      </c>
      <c r="BH14" s="81">
        <v>0</v>
      </c>
      <c r="BI14" s="279">
        <v>50.6</v>
      </c>
      <c r="BJ14" s="81">
        <v>3.1</v>
      </c>
      <c r="BK14" s="279">
        <v>0.7</v>
      </c>
      <c r="BL14" s="81">
        <v>11.3</v>
      </c>
      <c r="BM14" s="279">
        <v>0.9</v>
      </c>
      <c r="BN14" s="81">
        <v>0.4</v>
      </c>
      <c r="BO14" s="279">
        <v>8.5</v>
      </c>
      <c r="BP14" s="81">
        <v>5.2</v>
      </c>
      <c r="BQ14" s="279">
        <v>5.5</v>
      </c>
      <c r="BR14" s="81">
        <v>1.1000000000000001</v>
      </c>
      <c r="BS14" s="279">
        <v>2</v>
      </c>
      <c r="BT14" s="81">
        <v>0.4</v>
      </c>
      <c r="BU14" s="279">
        <v>0.7</v>
      </c>
      <c r="BV14" s="81">
        <v>1.9</v>
      </c>
      <c r="BW14" s="279">
        <v>1.5</v>
      </c>
      <c r="BX14" s="81">
        <v>3.2</v>
      </c>
      <c r="BY14" s="279">
        <v>1.9</v>
      </c>
      <c r="BZ14" s="81">
        <v>0.5</v>
      </c>
      <c r="CA14" s="279">
        <v>1.2</v>
      </c>
      <c r="CB14" s="81">
        <v>0.5</v>
      </c>
      <c r="CC14" s="279">
        <v>0</v>
      </c>
      <c r="CD14" s="81">
        <v>0</v>
      </c>
      <c r="CE14" s="81">
        <v>0.1</v>
      </c>
    </row>
    <row r="15" spans="1:83">
      <c r="A15" s="14" t="s">
        <v>53</v>
      </c>
      <c r="B15" s="53">
        <v>1732600</v>
      </c>
      <c r="C15" s="53">
        <v>1756100</v>
      </c>
      <c r="D15" s="53">
        <v>1272400</v>
      </c>
      <c r="E15" s="53">
        <v>1349500</v>
      </c>
      <c r="F15" s="81">
        <v>67.8</v>
      </c>
      <c r="G15" s="81">
        <v>7.6</v>
      </c>
      <c r="H15" s="18">
        <v>26.6</v>
      </c>
      <c r="I15" s="81">
        <v>69.900000000000006</v>
      </c>
      <c r="J15" s="81">
        <v>9</v>
      </c>
      <c r="K15" s="18">
        <v>23.2</v>
      </c>
      <c r="L15" s="376"/>
      <c r="M15" s="377"/>
      <c r="N15" s="279">
        <v>48.7</v>
      </c>
      <c r="O15" s="81">
        <v>0.8</v>
      </c>
      <c r="P15" s="279">
        <v>11.1</v>
      </c>
      <c r="Q15" s="81">
        <v>10.6</v>
      </c>
      <c r="R15" s="279">
        <v>5.0999999999999996</v>
      </c>
      <c r="S15" s="81">
        <v>14.1</v>
      </c>
      <c r="T15" s="279">
        <v>1.1000000000000001</v>
      </c>
      <c r="U15" s="81">
        <v>0.9</v>
      </c>
      <c r="V15" s="279">
        <v>1.1000000000000001</v>
      </c>
      <c r="W15" s="81">
        <v>3.8</v>
      </c>
      <c r="X15" s="279">
        <v>0</v>
      </c>
      <c r="Y15" s="81">
        <v>0.1</v>
      </c>
      <c r="Z15" s="279">
        <v>51.3</v>
      </c>
      <c r="AA15" s="81">
        <v>2</v>
      </c>
      <c r="AB15" s="279">
        <v>12.3</v>
      </c>
      <c r="AC15" s="81">
        <v>7.9</v>
      </c>
      <c r="AD15" s="279">
        <v>1.5</v>
      </c>
      <c r="AE15" s="81">
        <v>5.3</v>
      </c>
      <c r="AF15" s="279">
        <v>2.5</v>
      </c>
      <c r="AG15" s="81">
        <v>10.4</v>
      </c>
      <c r="AH15" s="279">
        <v>6.5</v>
      </c>
      <c r="AI15" s="81">
        <v>2.5</v>
      </c>
      <c r="AJ15" s="279">
        <v>0.3</v>
      </c>
      <c r="AK15" s="81">
        <v>0.1</v>
      </c>
      <c r="AL15" s="81">
        <v>48.7</v>
      </c>
      <c r="AM15" s="81">
        <v>1.1000000000000001</v>
      </c>
      <c r="AN15" s="81">
        <v>0</v>
      </c>
      <c r="AO15" s="81">
        <v>3.6</v>
      </c>
      <c r="AP15" s="81">
        <v>0.2</v>
      </c>
      <c r="AQ15" s="81">
        <v>0.1</v>
      </c>
      <c r="AR15" s="81">
        <v>0.6</v>
      </c>
      <c r="AS15" s="81">
        <v>6.2</v>
      </c>
      <c r="AT15" s="81">
        <v>1.2</v>
      </c>
      <c r="AU15" s="81">
        <v>2.4</v>
      </c>
      <c r="AV15" s="81">
        <v>1.3</v>
      </c>
      <c r="AW15" s="81">
        <v>1.2</v>
      </c>
      <c r="AX15" s="81">
        <v>0.5</v>
      </c>
      <c r="AY15" s="81">
        <v>2.9</v>
      </c>
      <c r="AZ15" s="81">
        <v>2</v>
      </c>
      <c r="BA15" s="81">
        <v>2.6</v>
      </c>
      <c r="BB15" s="81">
        <v>4.8</v>
      </c>
      <c r="BC15" s="81">
        <v>14.2</v>
      </c>
      <c r="BD15" s="81">
        <v>1.3</v>
      </c>
      <c r="BE15" s="81">
        <v>2.1</v>
      </c>
      <c r="BF15" s="81">
        <v>0.2</v>
      </c>
      <c r="BG15" s="81">
        <v>0</v>
      </c>
      <c r="BH15" s="81">
        <v>0.2</v>
      </c>
      <c r="BI15" s="279">
        <v>51.3</v>
      </c>
      <c r="BJ15" s="81">
        <v>3</v>
      </c>
      <c r="BK15" s="279">
        <v>0.2</v>
      </c>
      <c r="BL15" s="81">
        <v>10.7</v>
      </c>
      <c r="BM15" s="279">
        <v>0.4</v>
      </c>
      <c r="BN15" s="81">
        <v>0.4</v>
      </c>
      <c r="BO15" s="279">
        <v>6.6</v>
      </c>
      <c r="BP15" s="81">
        <v>5.9</v>
      </c>
      <c r="BQ15" s="279">
        <v>4.5</v>
      </c>
      <c r="BR15" s="81">
        <v>1.1000000000000001</v>
      </c>
      <c r="BS15" s="279">
        <v>2.8</v>
      </c>
      <c r="BT15" s="81">
        <v>0.8</v>
      </c>
      <c r="BU15" s="279">
        <v>0.4</v>
      </c>
      <c r="BV15" s="81">
        <v>3.8</v>
      </c>
      <c r="BW15" s="279">
        <v>1.9</v>
      </c>
      <c r="BX15" s="81">
        <v>2</v>
      </c>
      <c r="BY15" s="279">
        <v>2.4</v>
      </c>
      <c r="BZ15" s="81">
        <v>2</v>
      </c>
      <c r="CA15" s="279">
        <v>1.2</v>
      </c>
      <c r="CB15" s="81">
        <v>0.9</v>
      </c>
      <c r="CC15" s="279">
        <v>0.1</v>
      </c>
      <c r="CD15" s="81">
        <v>0</v>
      </c>
      <c r="CE15" s="81">
        <v>0.2</v>
      </c>
    </row>
    <row r="16" spans="1:83">
      <c r="A16" s="14" t="s">
        <v>55</v>
      </c>
      <c r="B16" s="53">
        <v>20221600</v>
      </c>
      <c r="C16" s="53">
        <v>19550700</v>
      </c>
      <c r="D16" s="53">
        <v>13552500</v>
      </c>
      <c r="E16" s="53">
        <v>14763800</v>
      </c>
      <c r="F16" s="81">
        <v>60.5</v>
      </c>
      <c r="G16" s="81">
        <v>9.8000000000000007</v>
      </c>
      <c r="H16" s="18">
        <v>33</v>
      </c>
      <c r="I16" s="81">
        <v>67.900000000000006</v>
      </c>
      <c r="J16" s="81">
        <v>10</v>
      </c>
      <c r="K16" s="18">
        <v>24.5</v>
      </c>
      <c r="L16" s="376"/>
      <c r="M16" s="377"/>
      <c r="N16" s="279">
        <v>47.9</v>
      </c>
      <c r="O16" s="81">
        <v>2.5</v>
      </c>
      <c r="P16" s="279">
        <v>8.4</v>
      </c>
      <c r="Q16" s="81">
        <v>9.6</v>
      </c>
      <c r="R16" s="279">
        <v>6.8</v>
      </c>
      <c r="S16" s="81">
        <v>11.2</v>
      </c>
      <c r="T16" s="279">
        <v>0.8</v>
      </c>
      <c r="U16" s="81">
        <v>0.9</v>
      </c>
      <c r="V16" s="279">
        <v>1.3</v>
      </c>
      <c r="W16" s="81">
        <v>6.2</v>
      </c>
      <c r="X16" s="279">
        <v>0.1</v>
      </c>
      <c r="Y16" s="81">
        <v>0.1</v>
      </c>
      <c r="Z16" s="279">
        <v>52.1</v>
      </c>
      <c r="AA16" s="81">
        <v>4.4000000000000004</v>
      </c>
      <c r="AB16" s="279">
        <v>8.6999999999999993</v>
      </c>
      <c r="AC16" s="81">
        <v>10.8</v>
      </c>
      <c r="AD16" s="279">
        <v>2.4</v>
      </c>
      <c r="AE16" s="81">
        <v>5.2</v>
      </c>
      <c r="AF16" s="279">
        <v>2.5</v>
      </c>
      <c r="AG16" s="81">
        <v>7.8</v>
      </c>
      <c r="AH16" s="279">
        <v>5.8</v>
      </c>
      <c r="AI16" s="81">
        <v>3.8</v>
      </c>
      <c r="AJ16" s="279">
        <v>0.7</v>
      </c>
      <c r="AK16" s="81">
        <v>0.1</v>
      </c>
      <c r="AL16" s="81">
        <v>47.9</v>
      </c>
      <c r="AM16" s="81">
        <v>0.9</v>
      </c>
      <c r="AN16" s="81">
        <v>0</v>
      </c>
      <c r="AO16" s="81">
        <v>3.7</v>
      </c>
      <c r="AP16" s="81">
        <v>0.2</v>
      </c>
      <c r="AQ16" s="81">
        <v>0.1</v>
      </c>
      <c r="AR16" s="81">
        <v>0.8</v>
      </c>
      <c r="AS16" s="81">
        <v>5.9</v>
      </c>
      <c r="AT16" s="81">
        <v>1.4</v>
      </c>
      <c r="AU16" s="81">
        <v>1.8</v>
      </c>
      <c r="AV16" s="81">
        <v>0.8</v>
      </c>
      <c r="AW16" s="81">
        <v>1.9</v>
      </c>
      <c r="AX16" s="81">
        <v>0.8</v>
      </c>
      <c r="AY16" s="81">
        <v>2.5</v>
      </c>
      <c r="AZ16" s="81">
        <v>1.7</v>
      </c>
      <c r="BA16" s="81">
        <v>4.7</v>
      </c>
      <c r="BB16" s="81">
        <v>4.8</v>
      </c>
      <c r="BC16" s="81">
        <v>11.2</v>
      </c>
      <c r="BD16" s="81">
        <v>0.8</v>
      </c>
      <c r="BE16" s="81">
        <v>1.9</v>
      </c>
      <c r="BF16" s="81">
        <v>1.6</v>
      </c>
      <c r="BG16" s="81">
        <v>0.1</v>
      </c>
      <c r="BH16" s="81">
        <v>0.4</v>
      </c>
      <c r="BI16" s="279">
        <v>52.1</v>
      </c>
      <c r="BJ16" s="81">
        <v>2.2000000000000002</v>
      </c>
      <c r="BK16" s="279">
        <v>0.1</v>
      </c>
      <c r="BL16" s="81">
        <v>8.8000000000000007</v>
      </c>
      <c r="BM16" s="279">
        <v>0.7</v>
      </c>
      <c r="BN16" s="81">
        <v>0.6</v>
      </c>
      <c r="BO16" s="279">
        <v>6.1</v>
      </c>
      <c r="BP16" s="81">
        <v>6.7</v>
      </c>
      <c r="BQ16" s="279">
        <v>4</v>
      </c>
      <c r="BR16" s="81">
        <v>1.9</v>
      </c>
      <c r="BS16" s="279">
        <v>1.9</v>
      </c>
      <c r="BT16" s="81">
        <v>1.4</v>
      </c>
      <c r="BU16" s="279">
        <v>0.6</v>
      </c>
      <c r="BV16" s="81">
        <v>3</v>
      </c>
      <c r="BW16" s="279">
        <v>2</v>
      </c>
      <c r="BX16" s="81">
        <v>4.5</v>
      </c>
      <c r="BY16" s="279">
        <v>2.4</v>
      </c>
      <c r="BZ16" s="81">
        <v>2.9</v>
      </c>
      <c r="CA16" s="279">
        <v>0.8</v>
      </c>
      <c r="CB16" s="81">
        <v>0.8</v>
      </c>
      <c r="CC16" s="279">
        <v>0.2</v>
      </c>
      <c r="CD16" s="81">
        <v>0</v>
      </c>
      <c r="CE16" s="81">
        <v>0.4</v>
      </c>
    </row>
    <row r="17" spans="1:83">
      <c r="A17" s="14" t="s">
        <v>58</v>
      </c>
      <c r="B17" s="53">
        <v>26724200</v>
      </c>
      <c r="C17" s="53">
        <v>27213300</v>
      </c>
      <c r="D17" s="53">
        <v>19363000</v>
      </c>
      <c r="E17" s="53">
        <v>22436700</v>
      </c>
      <c r="F17" s="81">
        <v>68.8</v>
      </c>
      <c r="G17" s="81">
        <v>5</v>
      </c>
      <c r="H17" s="18">
        <v>27.5</v>
      </c>
      <c r="I17" s="81">
        <v>77.7</v>
      </c>
      <c r="J17" s="81">
        <v>5.7</v>
      </c>
      <c r="K17" s="18">
        <v>17.600000000000001</v>
      </c>
      <c r="L17" s="376"/>
      <c r="M17" s="377"/>
      <c r="N17" s="279">
        <v>46.3</v>
      </c>
      <c r="O17" s="81">
        <v>1.3</v>
      </c>
      <c r="P17" s="279">
        <v>7.3</v>
      </c>
      <c r="Q17" s="81">
        <v>12.2</v>
      </c>
      <c r="R17" s="279">
        <v>8.6999999999999993</v>
      </c>
      <c r="S17" s="81">
        <v>9.1</v>
      </c>
      <c r="T17" s="279">
        <v>0.3</v>
      </c>
      <c r="U17" s="81">
        <v>1.4</v>
      </c>
      <c r="V17" s="279">
        <v>0.9</v>
      </c>
      <c r="W17" s="81">
        <v>5</v>
      </c>
      <c r="X17" s="279">
        <v>0</v>
      </c>
      <c r="Y17" s="81">
        <v>0</v>
      </c>
      <c r="Z17" s="279">
        <v>53.7</v>
      </c>
      <c r="AA17" s="81">
        <v>3.1</v>
      </c>
      <c r="AB17" s="279">
        <v>9.4</v>
      </c>
      <c r="AC17" s="81">
        <v>9.6</v>
      </c>
      <c r="AD17" s="279">
        <v>4.5999999999999996</v>
      </c>
      <c r="AE17" s="81">
        <v>5.3</v>
      </c>
      <c r="AF17" s="279">
        <v>1.2</v>
      </c>
      <c r="AG17" s="81">
        <v>11.7</v>
      </c>
      <c r="AH17" s="279">
        <v>5.2</v>
      </c>
      <c r="AI17" s="81">
        <v>3.2</v>
      </c>
      <c r="AJ17" s="279">
        <v>0.4</v>
      </c>
      <c r="AK17" s="81">
        <v>0.1</v>
      </c>
      <c r="AL17" s="81">
        <v>46.3</v>
      </c>
      <c r="AM17" s="81">
        <v>0.5</v>
      </c>
      <c r="AN17" s="81">
        <v>0</v>
      </c>
      <c r="AO17" s="81">
        <v>5.3</v>
      </c>
      <c r="AP17" s="81">
        <v>0.2</v>
      </c>
      <c r="AQ17" s="81">
        <v>0.1</v>
      </c>
      <c r="AR17" s="81">
        <v>0.9</v>
      </c>
      <c r="AS17" s="81">
        <v>7.2</v>
      </c>
      <c r="AT17" s="81">
        <v>1.2</v>
      </c>
      <c r="AU17" s="81">
        <v>2.2000000000000002</v>
      </c>
      <c r="AV17" s="81">
        <v>1</v>
      </c>
      <c r="AW17" s="81">
        <v>1.7</v>
      </c>
      <c r="AX17" s="81">
        <v>0.3</v>
      </c>
      <c r="AY17" s="81">
        <v>2.6</v>
      </c>
      <c r="AZ17" s="81">
        <v>2.5</v>
      </c>
      <c r="BA17" s="81">
        <v>3.4</v>
      </c>
      <c r="BB17" s="81">
        <v>4.5</v>
      </c>
      <c r="BC17" s="81">
        <v>9.4</v>
      </c>
      <c r="BD17" s="81">
        <v>0.7</v>
      </c>
      <c r="BE17" s="81">
        <v>2</v>
      </c>
      <c r="BF17" s="81">
        <v>0.6</v>
      </c>
      <c r="BG17" s="81">
        <v>0</v>
      </c>
      <c r="BH17" s="81"/>
      <c r="BI17" s="279">
        <v>53.7</v>
      </c>
      <c r="BJ17" s="81">
        <v>1</v>
      </c>
      <c r="BK17" s="279">
        <v>0.2</v>
      </c>
      <c r="BL17" s="81">
        <v>14.1</v>
      </c>
      <c r="BM17" s="279">
        <v>0.7</v>
      </c>
      <c r="BN17" s="81">
        <v>0.4</v>
      </c>
      <c r="BO17" s="279">
        <v>5.9</v>
      </c>
      <c r="BP17" s="81">
        <v>7.1</v>
      </c>
      <c r="BQ17" s="279">
        <v>3.6</v>
      </c>
      <c r="BR17" s="81">
        <v>1.7</v>
      </c>
      <c r="BS17" s="279">
        <v>1.9</v>
      </c>
      <c r="BT17" s="81">
        <v>1.6</v>
      </c>
      <c r="BU17" s="279">
        <v>0.3</v>
      </c>
      <c r="BV17" s="81">
        <v>2.8</v>
      </c>
      <c r="BW17" s="279">
        <v>2.4</v>
      </c>
      <c r="BX17" s="81">
        <v>3.6</v>
      </c>
      <c r="BY17" s="279">
        <v>1.9</v>
      </c>
      <c r="BZ17" s="81">
        <v>2.8</v>
      </c>
      <c r="CA17" s="279">
        <v>0.7</v>
      </c>
      <c r="CB17" s="81">
        <v>0.9</v>
      </c>
      <c r="CC17" s="279">
        <v>0</v>
      </c>
      <c r="CD17" s="81">
        <v>0</v>
      </c>
      <c r="CE17" s="81"/>
    </row>
    <row r="18" spans="1:83">
      <c r="A18" s="14" t="s">
        <v>60</v>
      </c>
      <c r="B18" s="53">
        <v>3587500</v>
      </c>
      <c r="C18" s="53">
        <v>3502800</v>
      </c>
      <c r="D18" s="53">
        <v>2092000</v>
      </c>
      <c r="E18" s="53">
        <v>2692100</v>
      </c>
      <c r="F18" s="81">
        <v>39.9</v>
      </c>
      <c r="G18" s="81">
        <v>31.6</v>
      </c>
      <c r="H18" s="18">
        <v>41.7</v>
      </c>
      <c r="I18" s="81">
        <v>57.9</v>
      </c>
      <c r="J18" s="81">
        <v>24.7</v>
      </c>
      <c r="K18" s="18">
        <v>23.1</v>
      </c>
      <c r="L18" s="376"/>
      <c r="M18" s="377"/>
      <c r="N18" s="279">
        <v>41.2</v>
      </c>
      <c r="O18" s="81">
        <v>1.5</v>
      </c>
      <c r="P18" s="279">
        <v>10</v>
      </c>
      <c r="Q18" s="81">
        <v>3.8</v>
      </c>
      <c r="R18" s="279">
        <v>5.6</v>
      </c>
      <c r="S18" s="81">
        <v>9.6</v>
      </c>
      <c r="T18" s="279">
        <v>5.4</v>
      </c>
      <c r="U18" s="81">
        <v>0.9</v>
      </c>
      <c r="V18" s="279">
        <v>0.6</v>
      </c>
      <c r="W18" s="81">
        <v>3.7</v>
      </c>
      <c r="X18" s="279">
        <v>0.3</v>
      </c>
      <c r="Y18" s="81"/>
      <c r="Z18" s="279">
        <v>58.8</v>
      </c>
      <c r="AA18" s="81">
        <v>3.6</v>
      </c>
      <c r="AB18" s="279">
        <v>9.5</v>
      </c>
      <c r="AC18" s="81">
        <v>3.9</v>
      </c>
      <c r="AD18" s="279">
        <v>4.2</v>
      </c>
      <c r="AE18" s="81">
        <v>10.9</v>
      </c>
      <c r="AF18" s="279">
        <v>7.5</v>
      </c>
      <c r="AG18" s="81">
        <v>9.1</v>
      </c>
      <c r="AH18" s="279">
        <v>5.7</v>
      </c>
      <c r="AI18" s="81">
        <v>2.8</v>
      </c>
      <c r="AJ18" s="279">
        <v>1.5</v>
      </c>
      <c r="AK18" s="81"/>
      <c r="AL18" s="81">
        <v>41.2</v>
      </c>
      <c r="AM18" s="81">
        <v>5.6</v>
      </c>
      <c r="AN18" s="81">
        <v>0</v>
      </c>
      <c r="AO18" s="81">
        <v>2.5</v>
      </c>
      <c r="AP18" s="81">
        <v>0.2</v>
      </c>
      <c r="AQ18" s="81">
        <v>0.1</v>
      </c>
      <c r="AR18" s="81">
        <v>0.3</v>
      </c>
      <c r="AS18" s="81">
        <v>7.4</v>
      </c>
      <c r="AT18" s="81">
        <v>0.8</v>
      </c>
      <c r="AU18" s="81">
        <v>3.3</v>
      </c>
      <c r="AV18" s="81">
        <v>0.7</v>
      </c>
      <c r="AW18" s="81">
        <v>1.5</v>
      </c>
      <c r="AX18" s="81">
        <v>0</v>
      </c>
      <c r="AY18" s="81">
        <v>2.5</v>
      </c>
      <c r="AZ18" s="81">
        <v>0.9</v>
      </c>
      <c r="BA18" s="81">
        <v>3.3</v>
      </c>
      <c r="BB18" s="81">
        <v>5.2</v>
      </c>
      <c r="BC18" s="81">
        <v>3.9</v>
      </c>
      <c r="BD18" s="81">
        <v>0.4</v>
      </c>
      <c r="BE18" s="81">
        <v>1.1000000000000001</v>
      </c>
      <c r="BF18" s="81">
        <v>1.4</v>
      </c>
      <c r="BG18" s="81">
        <v>0</v>
      </c>
      <c r="BH18" s="81"/>
      <c r="BI18" s="279">
        <v>58.8</v>
      </c>
      <c r="BJ18" s="81">
        <v>8.1</v>
      </c>
      <c r="BK18" s="279">
        <v>0.2</v>
      </c>
      <c r="BL18" s="81">
        <v>6.7</v>
      </c>
      <c r="BM18" s="279">
        <v>0.6</v>
      </c>
      <c r="BN18" s="81">
        <v>0.5</v>
      </c>
      <c r="BO18" s="279">
        <v>4.4000000000000004</v>
      </c>
      <c r="BP18" s="81">
        <v>10.6</v>
      </c>
      <c r="BQ18" s="279">
        <v>4.0999999999999996</v>
      </c>
      <c r="BR18" s="81">
        <v>4.0999999999999996</v>
      </c>
      <c r="BS18" s="279">
        <v>1.4</v>
      </c>
      <c r="BT18" s="81">
        <v>1.5</v>
      </c>
      <c r="BU18" s="279">
        <v>0.1</v>
      </c>
      <c r="BV18" s="81">
        <v>3.1</v>
      </c>
      <c r="BW18" s="279">
        <v>0.8</v>
      </c>
      <c r="BX18" s="81">
        <v>5.9</v>
      </c>
      <c r="BY18" s="279">
        <v>2.6</v>
      </c>
      <c r="BZ18" s="81">
        <v>2.1</v>
      </c>
      <c r="CA18" s="279">
        <v>0.8</v>
      </c>
      <c r="CB18" s="81">
        <v>0.9</v>
      </c>
      <c r="CC18" s="279">
        <v>0.1</v>
      </c>
      <c r="CD18" s="81">
        <v>0</v>
      </c>
      <c r="CE18" s="81"/>
    </row>
    <row r="19" spans="1:83">
      <c r="A19" s="14" t="s">
        <v>61</v>
      </c>
      <c r="B19" s="53">
        <v>3404300</v>
      </c>
      <c r="C19" s="53">
        <v>3281700</v>
      </c>
      <c r="D19" s="53">
        <v>2002500</v>
      </c>
      <c r="E19" s="53">
        <v>2352200</v>
      </c>
      <c r="F19" s="81">
        <v>52.8</v>
      </c>
      <c r="G19" s="81">
        <v>10.3</v>
      </c>
      <c r="H19" s="18">
        <v>41.2</v>
      </c>
      <c r="I19" s="81">
        <v>64.3</v>
      </c>
      <c r="J19" s="81">
        <v>10.3</v>
      </c>
      <c r="K19" s="18">
        <v>28.3</v>
      </c>
      <c r="L19" s="376"/>
      <c r="M19" s="377"/>
      <c r="N19" s="279">
        <v>46</v>
      </c>
      <c r="O19" s="81">
        <v>1.9</v>
      </c>
      <c r="P19" s="279">
        <v>8.8000000000000007</v>
      </c>
      <c r="Q19" s="81">
        <v>9.1</v>
      </c>
      <c r="R19" s="279">
        <v>5.6</v>
      </c>
      <c r="S19" s="81">
        <v>9.3000000000000007</v>
      </c>
      <c r="T19" s="279">
        <v>0.7</v>
      </c>
      <c r="U19" s="81">
        <v>1.5</v>
      </c>
      <c r="V19" s="279">
        <v>4.0999999999999996</v>
      </c>
      <c r="W19" s="81">
        <v>5</v>
      </c>
      <c r="X19" s="279">
        <v>0.1</v>
      </c>
      <c r="Y19" s="81">
        <v>0</v>
      </c>
      <c r="Z19" s="279">
        <v>54</v>
      </c>
      <c r="AA19" s="81">
        <v>2.8</v>
      </c>
      <c r="AB19" s="279">
        <v>7.4</v>
      </c>
      <c r="AC19" s="81">
        <v>5.6</v>
      </c>
      <c r="AD19" s="279">
        <v>1.9</v>
      </c>
      <c r="AE19" s="81">
        <v>6.5</v>
      </c>
      <c r="AF19" s="279">
        <v>1.8</v>
      </c>
      <c r="AG19" s="81">
        <v>13.4</v>
      </c>
      <c r="AH19" s="279">
        <v>9.5</v>
      </c>
      <c r="AI19" s="81">
        <v>4.7</v>
      </c>
      <c r="AJ19" s="279">
        <v>0.4</v>
      </c>
      <c r="AK19" s="81">
        <v>0</v>
      </c>
      <c r="AL19" s="81">
        <v>46</v>
      </c>
      <c r="AM19" s="81">
        <v>1.2</v>
      </c>
      <c r="AN19" s="81">
        <v>0</v>
      </c>
      <c r="AO19" s="81">
        <v>7.7</v>
      </c>
      <c r="AP19" s="81">
        <v>0.2</v>
      </c>
      <c r="AQ19" s="81">
        <v>0.4</v>
      </c>
      <c r="AR19" s="81">
        <v>0.5</v>
      </c>
      <c r="AS19" s="81">
        <v>7.5</v>
      </c>
      <c r="AT19" s="81">
        <v>1.7</v>
      </c>
      <c r="AU19" s="81">
        <v>2.4</v>
      </c>
      <c r="AV19" s="81">
        <v>0.9</v>
      </c>
      <c r="AW19" s="81">
        <v>1.5</v>
      </c>
      <c r="AX19" s="81">
        <v>0.2</v>
      </c>
      <c r="AY19" s="81">
        <v>2.1</v>
      </c>
      <c r="AZ19" s="81">
        <v>1.4</v>
      </c>
      <c r="BA19" s="81">
        <v>4.3</v>
      </c>
      <c r="BB19" s="81">
        <v>6.2</v>
      </c>
      <c r="BC19" s="81">
        <v>5.5</v>
      </c>
      <c r="BD19" s="81">
        <v>0.8</v>
      </c>
      <c r="BE19" s="81">
        <v>1.4</v>
      </c>
      <c r="BF19" s="81">
        <v>0.1</v>
      </c>
      <c r="BG19" s="81">
        <v>0</v>
      </c>
      <c r="BH19" s="81"/>
      <c r="BI19" s="279">
        <v>54</v>
      </c>
      <c r="BJ19" s="81">
        <v>3.7</v>
      </c>
      <c r="BK19" s="279">
        <v>0.2</v>
      </c>
      <c r="BL19" s="81">
        <v>13.2</v>
      </c>
      <c r="BM19" s="279">
        <v>0.6</v>
      </c>
      <c r="BN19" s="81">
        <v>1.3</v>
      </c>
      <c r="BO19" s="279">
        <v>5.9</v>
      </c>
      <c r="BP19" s="81">
        <v>6.2</v>
      </c>
      <c r="BQ19" s="279">
        <v>5</v>
      </c>
      <c r="BR19" s="81">
        <v>1.7</v>
      </c>
      <c r="BS19" s="279">
        <v>1.9</v>
      </c>
      <c r="BT19" s="81">
        <v>0.9</v>
      </c>
      <c r="BU19" s="279">
        <v>0.3</v>
      </c>
      <c r="BV19" s="81">
        <v>1.8</v>
      </c>
      <c r="BW19" s="279">
        <v>2.2000000000000002</v>
      </c>
      <c r="BX19" s="81">
        <v>4.5</v>
      </c>
      <c r="BY19" s="279">
        <v>1.8</v>
      </c>
      <c r="BZ19" s="81">
        <v>1.4</v>
      </c>
      <c r="CA19" s="279">
        <v>0.6</v>
      </c>
      <c r="CB19" s="81">
        <v>0.7</v>
      </c>
      <c r="CC19" s="279">
        <v>0</v>
      </c>
      <c r="CD19" s="81">
        <v>0.1</v>
      </c>
      <c r="CE19" s="81"/>
    </row>
    <row r="20" spans="1:83">
      <c r="A20" s="14" t="s">
        <v>62</v>
      </c>
      <c r="B20" s="53">
        <v>100800</v>
      </c>
      <c r="C20" s="53">
        <v>103200</v>
      </c>
      <c r="D20" s="53">
        <v>83800</v>
      </c>
      <c r="E20" s="53">
        <v>91100</v>
      </c>
      <c r="F20" s="81">
        <v>79</v>
      </c>
      <c r="G20" s="81">
        <v>5.2</v>
      </c>
      <c r="H20" s="18">
        <v>16.7</v>
      </c>
      <c r="I20" s="81">
        <v>83.2</v>
      </c>
      <c r="J20" s="81">
        <v>5.7</v>
      </c>
      <c r="K20" s="18">
        <v>11.8</v>
      </c>
      <c r="L20" s="376"/>
      <c r="M20" s="377"/>
      <c r="N20" s="279">
        <v>47.8</v>
      </c>
      <c r="O20" s="81">
        <v>4.2</v>
      </c>
      <c r="P20" s="279">
        <v>13.5</v>
      </c>
      <c r="Q20" s="81">
        <v>8.1</v>
      </c>
      <c r="R20" s="279">
        <v>3</v>
      </c>
      <c r="S20" s="81">
        <v>13</v>
      </c>
      <c r="T20" s="279">
        <v>0.9</v>
      </c>
      <c r="U20" s="81">
        <v>1.4</v>
      </c>
      <c r="V20" s="279">
        <v>0.5</v>
      </c>
      <c r="W20" s="81">
        <v>3.1</v>
      </c>
      <c r="X20" s="279"/>
      <c r="Y20" s="81"/>
      <c r="Z20" s="279">
        <v>52.2</v>
      </c>
      <c r="AA20" s="81">
        <v>7</v>
      </c>
      <c r="AB20" s="279">
        <v>9.4</v>
      </c>
      <c r="AC20" s="81">
        <v>7.1</v>
      </c>
      <c r="AD20" s="279">
        <v>0.7</v>
      </c>
      <c r="AE20" s="81">
        <v>7.6</v>
      </c>
      <c r="AF20" s="279">
        <v>2.9</v>
      </c>
      <c r="AG20" s="81">
        <v>9.9</v>
      </c>
      <c r="AH20" s="279">
        <v>4</v>
      </c>
      <c r="AI20" s="81">
        <v>3.4</v>
      </c>
      <c r="AJ20" s="279"/>
      <c r="AK20" s="282">
        <v>0.2</v>
      </c>
      <c r="AL20" s="282">
        <v>47.8</v>
      </c>
      <c r="AM20" s="282">
        <v>1.2</v>
      </c>
      <c r="AN20" s="282"/>
      <c r="AO20" s="282">
        <v>3.2</v>
      </c>
      <c r="AP20" s="282">
        <v>0.2</v>
      </c>
      <c r="AQ20" s="282">
        <v>0</v>
      </c>
      <c r="AR20" s="282">
        <v>0.3</v>
      </c>
      <c r="AS20" s="282">
        <v>6.2</v>
      </c>
      <c r="AT20" s="282">
        <v>1.6</v>
      </c>
      <c r="AU20" s="282">
        <v>3.5</v>
      </c>
      <c r="AV20" s="282">
        <v>1.2</v>
      </c>
      <c r="AW20" s="282">
        <v>2.5</v>
      </c>
      <c r="AX20" s="282">
        <v>0.2</v>
      </c>
      <c r="AY20" s="282">
        <v>2.2999999999999998</v>
      </c>
      <c r="AZ20" s="282">
        <v>1.3</v>
      </c>
      <c r="BA20" s="282">
        <v>2.7</v>
      </c>
      <c r="BB20" s="282">
        <v>8.6999999999999993</v>
      </c>
      <c r="BC20" s="282">
        <v>9.4</v>
      </c>
      <c r="BD20" s="282">
        <v>1.7</v>
      </c>
      <c r="BE20" s="282">
        <v>1.5</v>
      </c>
      <c r="BF20" s="282"/>
      <c r="BG20" s="282"/>
      <c r="BH20" s="81">
        <v>0.1</v>
      </c>
      <c r="BI20" s="279">
        <v>52.2</v>
      </c>
      <c r="BJ20" s="81">
        <v>3.3</v>
      </c>
      <c r="BK20" s="279">
        <v>0</v>
      </c>
      <c r="BL20" s="81">
        <v>8.1999999999999993</v>
      </c>
      <c r="BM20" s="279">
        <v>0.6</v>
      </c>
      <c r="BN20" s="81">
        <v>0.3</v>
      </c>
      <c r="BO20" s="279">
        <v>5.8</v>
      </c>
      <c r="BP20" s="81">
        <v>7.4</v>
      </c>
      <c r="BQ20" s="279">
        <v>3.7</v>
      </c>
      <c r="BR20" s="81">
        <v>2.2999999999999998</v>
      </c>
      <c r="BS20" s="279">
        <v>3.1</v>
      </c>
      <c r="BT20" s="81">
        <v>1.6</v>
      </c>
      <c r="BU20" s="279">
        <v>0.2</v>
      </c>
      <c r="BV20" s="81">
        <v>3.4</v>
      </c>
      <c r="BW20" s="279">
        <v>1.7</v>
      </c>
      <c r="BX20" s="81">
        <v>2.4</v>
      </c>
      <c r="BY20" s="279">
        <v>2.9</v>
      </c>
      <c r="BZ20" s="81">
        <v>2.4</v>
      </c>
      <c r="CA20" s="279">
        <v>1.8</v>
      </c>
      <c r="CB20" s="81">
        <v>1</v>
      </c>
      <c r="CC20" s="279"/>
      <c r="CD20" s="81">
        <v>0.1</v>
      </c>
      <c r="CE20" s="81">
        <v>0.3</v>
      </c>
    </row>
    <row r="21" spans="1:83">
      <c r="A21" s="14" t="s">
        <v>64</v>
      </c>
      <c r="B21" s="53">
        <v>1521000</v>
      </c>
      <c r="C21" s="53">
        <v>1500800</v>
      </c>
      <c r="D21" s="53">
        <v>953700</v>
      </c>
      <c r="E21" s="53">
        <v>1155500</v>
      </c>
      <c r="F21" s="81">
        <v>55.9</v>
      </c>
      <c r="G21" s="81">
        <v>10.8</v>
      </c>
      <c r="H21" s="18">
        <v>37.299999999999997</v>
      </c>
      <c r="I21" s="81">
        <v>65.099999999999994</v>
      </c>
      <c r="J21" s="81">
        <v>15.4</v>
      </c>
      <c r="K21" s="18">
        <v>23</v>
      </c>
      <c r="L21" s="376"/>
      <c r="M21" s="377"/>
      <c r="N21" s="279">
        <v>46</v>
      </c>
      <c r="O21" s="81">
        <v>2.6</v>
      </c>
      <c r="P21" s="279">
        <v>12.3</v>
      </c>
      <c r="Q21" s="81">
        <v>4.8</v>
      </c>
      <c r="R21" s="279">
        <v>8</v>
      </c>
      <c r="S21" s="81">
        <v>13</v>
      </c>
      <c r="T21" s="279">
        <v>0.3</v>
      </c>
      <c r="U21" s="81">
        <v>0.7</v>
      </c>
      <c r="V21" s="279">
        <v>0.8</v>
      </c>
      <c r="W21" s="81">
        <v>3.2</v>
      </c>
      <c r="X21" s="279">
        <v>0</v>
      </c>
      <c r="Y21" s="81">
        <v>0.2</v>
      </c>
      <c r="Z21" s="279">
        <v>54</v>
      </c>
      <c r="AA21" s="81">
        <v>5.2</v>
      </c>
      <c r="AB21" s="279">
        <v>9.8000000000000007</v>
      </c>
      <c r="AC21" s="81">
        <v>5.8</v>
      </c>
      <c r="AD21" s="279">
        <v>2</v>
      </c>
      <c r="AE21" s="81">
        <v>6.6</v>
      </c>
      <c r="AF21" s="279">
        <v>4.5999999999999996</v>
      </c>
      <c r="AG21" s="81">
        <v>8.8000000000000007</v>
      </c>
      <c r="AH21" s="279">
        <v>4.8</v>
      </c>
      <c r="AI21" s="81">
        <v>5.6</v>
      </c>
      <c r="AJ21" s="279">
        <v>0.3</v>
      </c>
      <c r="AK21" s="81">
        <v>0.4</v>
      </c>
      <c r="AL21" s="81">
        <v>46</v>
      </c>
      <c r="AM21" s="81">
        <v>0.7</v>
      </c>
      <c r="AN21" s="81">
        <v>0</v>
      </c>
      <c r="AO21" s="81">
        <v>3.4</v>
      </c>
      <c r="AP21" s="81">
        <v>0.1</v>
      </c>
      <c r="AQ21" s="81">
        <v>0.1</v>
      </c>
      <c r="AR21" s="81">
        <v>0.4</v>
      </c>
      <c r="AS21" s="81">
        <v>7</v>
      </c>
      <c r="AT21" s="81">
        <v>0.8</v>
      </c>
      <c r="AU21" s="81">
        <v>3.6</v>
      </c>
      <c r="AV21" s="81">
        <v>1.2</v>
      </c>
      <c r="AW21" s="81">
        <v>2.6</v>
      </c>
      <c r="AX21" s="81">
        <v>0.2</v>
      </c>
      <c r="AY21" s="81">
        <v>2.4</v>
      </c>
      <c r="AZ21" s="81">
        <v>1.6</v>
      </c>
      <c r="BA21" s="81">
        <v>2.5</v>
      </c>
      <c r="BB21" s="81">
        <v>5.7</v>
      </c>
      <c r="BC21" s="81">
        <v>10.5</v>
      </c>
      <c r="BD21" s="81">
        <v>0.9</v>
      </c>
      <c r="BE21" s="81">
        <v>1.7</v>
      </c>
      <c r="BF21" s="81">
        <v>0.3</v>
      </c>
      <c r="BG21" s="81">
        <v>0.1</v>
      </c>
      <c r="BH21" s="81">
        <v>0</v>
      </c>
      <c r="BI21" s="279">
        <v>54</v>
      </c>
      <c r="BJ21" s="81">
        <v>5</v>
      </c>
      <c r="BK21" s="279">
        <v>0.3</v>
      </c>
      <c r="BL21" s="81">
        <v>7.9</v>
      </c>
      <c r="BM21" s="279">
        <v>0.4</v>
      </c>
      <c r="BN21" s="81">
        <v>0.5</v>
      </c>
      <c r="BO21" s="279">
        <v>5.0999999999999996</v>
      </c>
      <c r="BP21" s="81">
        <v>7.5</v>
      </c>
      <c r="BQ21" s="279">
        <v>3.8</v>
      </c>
      <c r="BR21" s="81">
        <v>3.3</v>
      </c>
      <c r="BS21" s="279">
        <v>3.1</v>
      </c>
      <c r="BT21" s="81">
        <v>2.2000000000000002</v>
      </c>
      <c r="BU21" s="279">
        <v>0.2</v>
      </c>
      <c r="BV21" s="81">
        <v>3.4</v>
      </c>
      <c r="BW21" s="279">
        <v>1.7</v>
      </c>
      <c r="BX21" s="81">
        <v>2.6</v>
      </c>
      <c r="BY21" s="279">
        <v>2.1</v>
      </c>
      <c r="BZ21" s="81">
        <v>2.6</v>
      </c>
      <c r="CA21" s="279">
        <v>1.3</v>
      </c>
      <c r="CB21" s="81">
        <v>0.7</v>
      </c>
      <c r="CC21" s="279">
        <v>0</v>
      </c>
      <c r="CD21" s="81">
        <v>0.2</v>
      </c>
      <c r="CE21" s="81">
        <v>0.1</v>
      </c>
    </row>
    <row r="22" spans="1:83">
      <c r="A22" s="14" t="s">
        <v>65</v>
      </c>
      <c r="B22" s="53">
        <v>2480300</v>
      </c>
      <c r="C22" s="53">
        <v>2443600</v>
      </c>
      <c r="D22" s="53">
        <v>1668700</v>
      </c>
      <c r="E22" s="53">
        <v>1856300</v>
      </c>
      <c r="F22" s="81">
        <v>63</v>
      </c>
      <c r="G22" s="81">
        <v>6.4</v>
      </c>
      <c r="H22" s="18">
        <v>32.700000000000003</v>
      </c>
      <c r="I22" s="81">
        <v>71.2</v>
      </c>
      <c r="J22" s="81">
        <v>6.3</v>
      </c>
      <c r="K22" s="18">
        <v>24</v>
      </c>
      <c r="L22" s="376"/>
      <c r="M22" s="377"/>
      <c r="N22" s="279">
        <v>46.8</v>
      </c>
      <c r="O22" s="81">
        <v>3.3</v>
      </c>
      <c r="P22" s="279">
        <v>13.5</v>
      </c>
      <c r="Q22" s="81">
        <v>7</v>
      </c>
      <c r="R22" s="279">
        <v>5.4</v>
      </c>
      <c r="S22" s="81">
        <v>11.7</v>
      </c>
      <c r="T22" s="279">
        <v>0.1</v>
      </c>
      <c r="U22" s="81">
        <v>0.7</v>
      </c>
      <c r="V22" s="279">
        <v>0.6</v>
      </c>
      <c r="W22" s="81">
        <v>2.6</v>
      </c>
      <c r="X22" s="279"/>
      <c r="Y22" s="81">
        <v>1.9</v>
      </c>
      <c r="Z22" s="279">
        <v>53.2</v>
      </c>
      <c r="AA22" s="81">
        <v>6.8</v>
      </c>
      <c r="AB22" s="279">
        <v>10.1</v>
      </c>
      <c r="AC22" s="81">
        <v>5.8</v>
      </c>
      <c r="AD22" s="279">
        <v>2.1</v>
      </c>
      <c r="AE22" s="81">
        <v>7.3</v>
      </c>
      <c r="AF22" s="279">
        <v>1</v>
      </c>
      <c r="AG22" s="81">
        <v>7.5</v>
      </c>
      <c r="AH22" s="279">
        <v>5.3</v>
      </c>
      <c r="AI22" s="81">
        <v>3.3</v>
      </c>
      <c r="AJ22" s="279"/>
      <c r="AK22" s="282">
        <v>4</v>
      </c>
      <c r="AL22" s="282">
        <v>46.8</v>
      </c>
      <c r="AM22" s="282">
        <v>0.3</v>
      </c>
      <c r="AN22" s="282">
        <v>3.4</v>
      </c>
      <c r="AO22" s="282">
        <v>0.1</v>
      </c>
      <c r="AP22" s="282">
        <v>0.1</v>
      </c>
      <c r="AQ22" s="282">
        <v>0.4</v>
      </c>
      <c r="AR22" s="282">
        <v>5</v>
      </c>
      <c r="AS22" s="282">
        <v>0.8</v>
      </c>
      <c r="AT22" s="282">
        <v>1.8</v>
      </c>
      <c r="AU22" s="282">
        <v>1.8</v>
      </c>
      <c r="AV22" s="282">
        <v>2</v>
      </c>
      <c r="AW22" s="282">
        <v>0.3</v>
      </c>
      <c r="AX22" s="282">
        <v>3.3</v>
      </c>
      <c r="AY22" s="282">
        <v>1.6</v>
      </c>
      <c r="AZ22" s="282">
        <v>4.2</v>
      </c>
      <c r="BA22" s="282">
        <v>9</v>
      </c>
      <c r="BB22" s="282">
        <v>8</v>
      </c>
      <c r="BC22" s="282">
        <v>0.8</v>
      </c>
      <c r="BD22" s="282">
        <v>1.6</v>
      </c>
      <c r="BE22" s="282">
        <v>1.7</v>
      </c>
      <c r="BF22" s="282"/>
      <c r="BG22" s="282">
        <v>0.5</v>
      </c>
      <c r="BH22" s="81"/>
      <c r="BI22" s="279">
        <v>53.2</v>
      </c>
      <c r="BJ22" s="81">
        <v>0.9</v>
      </c>
      <c r="BK22" s="279">
        <v>0.1</v>
      </c>
      <c r="BL22" s="81">
        <v>8.4</v>
      </c>
      <c r="BM22" s="279">
        <v>0.4</v>
      </c>
      <c r="BN22" s="81">
        <v>0.4</v>
      </c>
      <c r="BO22" s="279">
        <v>4.4000000000000004</v>
      </c>
      <c r="BP22" s="81">
        <v>6.6</v>
      </c>
      <c r="BQ22" s="279">
        <v>3.4</v>
      </c>
      <c r="BR22" s="81">
        <v>2.6</v>
      </c>
      <c r="BS22" s="279">
        <v>3</v>
      </c>
      <c r="BT22" s="81">
        <v>1.4</v>
      </c>
      <c r="BU22" s="279">
        <v>0.5</v>
      </c>
      <c r="BV22" s="81">
        <v>3.6</v>
      </c>
      <c r="BW22" s="279">
        <v>2.6</v>
      </c>
      <c r="BX22" s="81">
        <v>6.4</v>
      </c>
      <c r="BY22" s="279">
        <v>3</v>
      </c>
      <c r="BZ22" s="81">
        <v>2.2000000000000002</v>
      </c>
      <c r="CA22" s="279">
        <v>1</v>
      </c>
      <c r="CB22" s="81">
        <v>1</v>
      </c>
      <c r="CC22" s="279">
        <v>0.2</v>
      </c>
      <c r="CD22" s="81">
        <v>0</v>
      </c>
      <c r="CE22" s="81">
        <v>1</v>
      </c>
    </row>
    <row r="23" spans="1:83">
      <c r="A23" s="14" t="s">
        <v>66</v>
      </c>
      <c r="B23" s="53">
        <v>19836300</v>
      </c>
      <c r="C23" s="53">
        <v>19688700</v>
      </c>
      <c r="D23" s="53">
        <v>10633500</v>
      </c>
      <c r="E23" s="53">
        <v>14456800</v>
      </c>
      <c r="F23" s="81">
        <v>46.5</v>
      </c>
      <c r="G23" s="81">
        <v>13.2</v>
      </c>
      <c r="H23" s="18">
        <v>46.4</v>
      </c>
      <c r="I23" s="81">
        <v>64.8</v>
      </c>
      <c r="J23" s="81">
        <v>11.7</v>
      </c>
      <c r="K23" s="18">
        <v>26.6</v>
      </c>
      <c r="L23" s="376"/>
      <c r="M23" s="377"/>
      <c r="N23" s="279">
        <v>41.6</v>
      </c>
      <c r="O23" s="81">
        <v>1</v>
      </c>
      <c r="P23" s="279">
        <v>7.4</v>
      </c>
      <c r="Q23" s="81">
        <v>6.7</v>
      </c>
      <c r="R23" s="279">
        <v>7.8</v>
      </c>
      <c r="S23" s="81">
        <v>10.1</v>
      </c>
      <c r="T23" s="279">
        <v>0.5</v>
      </c>
      <c r="U23" s="81">
        <v>1.4</v>
      </c>
      <c r="V23" s="279">
        <v>1.3</v>
      </c>
      <c r="W23" s="81">
        <v>5.4</v>
      </c>
      <c r="X23" s="279">
        <v>0</v>
      </c>
      <c r="Y23" s="81">
        <v>0</v>
      </c>
      <c r="Z23" s="279">
        <v>58.4</v>
      </c>
      <c r="AA23" s="81">
        <v>2.7</v>
      </c>
      <c r="AB23" s="279">
        <v>6.6</v>
      </c>
      <c r="AC23" s="81">
        <v>10.7</v>
      </c>
      <c r="AD23" s="279">
        <v>4.4000000000000004</v>
      </c>
      <c r="AE23" s="81">
        <v>6.9</v>
      </c>
      <c r="AF23" s="279">
        <v>1.8</v>
      </c>
      <c r="AG23" s="81">
        <v>12.9</v>
      </c>
      <c r="AH23" s="279">
        <v>5.7</v>
      </c>
      <c r="AI23" s="81">
        <v>5.6</v>
      </c>
      <c r="AJ23" s="279">
        <v>1</v>
      </c>
      <c r="AK23" s="81">
        <v>0</v>
      </c>
      <c r="AL23" s="81">
        <v>41.6</v>
      </c>
      <c r="AM23" s="81">
        <v>1</v>
      </c>
      <c r="AN23" s="81">
        <v>0</v>
      </c>
      <c r="AO23" s="81">
        <v>5</v>
      </c>
      <c r="AP23" s="81">
        <v>0.1</v>
      </c>
      <c r="AQ23" s="81">
        <v>0.2</v>
      </c>
      <c r="AR23" s="81">
        <v>0.5</v>
      </c>
      <c r="AS23" s="81">
        <v>6.1</v>
      </c>
      <c r="AT23" s="81">
        <v>0.9</v>
      </c>
      <c r="AU23" s="81">
        <v>2.9</v>
      </c>
      <c r="AV23" s="81">
        <v>0.7</v>
      </c>
      <c r="AW23" s="81">
        <v>1.2</v>
      </c>
      <c r="AX23" s="81">
        <v>0.3</v>
      </c>
      <c r="AY23" s="81">
        <v>2.7</v>
      </c>
      <c r="AZ23" s="81">
        <v>2.2000000000000002</v>
      </c>
      <c r="BA23" s="81">
        <v>2</v>
      </c>
      <c r="BB23" s="81">
        <v>4.9000000000000004</v>
      </c>
      <c r="BC23" s="81">
        <v>5.5</v>
      </c>
      <c r="BD23" s="81">
        <v>0.6</v>
      </c>
      <c r="BE23" s="81">
        <v>1.9</v>
      </c>
      <c r="BF23" s="81">
        <v>2.9</v>
      </c>
      <c r="BG23" s="81">
        <v>0</v>
      </c>
      <c r="BH23" s="81"/>
      <c r="BI23" s="279">
        <v>58.4</v>
      </c>
      <c r="BJ23" s="81">
        <v>2.6</v>
      </c>
      <c r="BK23" s="279">
        <v>0.2</v>
      </c>
      <c r="BL23" s="81">
        <v>13.5</v>
      </c>
      <c r="BM23" s="279">
        <v>0.4</v>
      </c>
      <c r="BN23" s="81">
        <v>0.9</v>
      </c>
      <c r="BO23" s="279">
        <v>6.6</v>
      </c>
      <c r="BP23" s="81">
        <v>8.6999999999999993</v>
      </c>
      <c r="BQ23" s="279">
        <v>3.7</v>
      </c>
      <c r="BR23" s="81">
        <v>2.7</v>
      </c>
      <c r="BS23" s="279">
        <v>1.7</v>
      </c>
      <c r="BT23" s="81">
        <v>1.6</v>
      </c>
      <c r="BU23" s="279">
        <v>0.4</v>
      </c>
      <c r="BV23" s="81">
        <v>3.4</v>
      </c>
      <c r="BW23" s="279">
        <v>1.8</v>
      </c>
      <c r="BX23" s="81">
        <v>3.8</v>
      </c>
      <c r="BY23" s="279">
        <v>1.7</v>
      </c>
      <c r="BZ23" s="81">
        <v>2.4</v>
      </c>
      <c r="CA23" s="279">
        <v>0.7</v>
      </c>
      <c r="CB23" s="81">
        <v>1.2</v>
      </c>
      <c r="CC23" s="279">
        <v>0.4</v>
      </c>
      <c r="CD23" s="81">
        <v>0</v>
      </c>
      <c r="CE23" s="81"/>
    </row>
    <row r="24" spans="1:83">
      <c r="A24" s="14" t="s">
        <v>68</v>
      </c>
      <c r="B24" s="53">
        <v>39299200</v>
      </c>
      <c r="C24" s="53">
        <v>39894200</v>
      </c>
      <c r="D24" s="53">
        <v>25535800</v>
      </c>
      <c r="E24" s="53">
        <v>33722500</v>
      </c>
      <c r="F24" s="81">
        <v>62.4</v>
      </c>
      <c r="G24" s="81">
        <v>3.9</v>
      </c>
      <c r="H24" s="18">
        <v>35</v>
      </c>
      <c r="I24" s="81">
        <v>80.7</v>
      </c>
      <c r="J24" s="81">
        <v>4.5</v>
      </c>
      <c r="K24" s="18">
        <v>15.5</v>
      </c>
      <c r="L24" s="376"/>
      <c r="M24" s="377"/>
      <c r="N24" s="280">
        <v>42.8</v>
      </c>
      <c r="O24" s="282">
        <v>0.2</v>
      </c>
      <c r="P24" s="279"/>
      <c r="Q24" s="81">
        <v>8.5</v>
      </c>
      <c r="R24" s="279">
        <v>11.6</v>
      </c>
      <c r="S24" s="81">
        <v>13.2</v>
      </c>
      <c r="T24" s="279">
        <v>1.3</v>
      </c>
      <c r="U24" s="81"/>
      <c r="V24" s="280">
        <v>4.3</v>
      </c>
      <c r="W24" s="282">
        <v>3.1</v>
      </c>
      <c r="X24" s="279"/>
      <c r="Y24" s="81">
        <v>0.6</v>
      </c>
      <c r="Z24" s="283">
        <v>57.2</v>
      </c>
      <c r="AA24" s="282">
        <v>2</v>
      </c>
      <c r="AB24" s="279"/>
      <c r="AC24" s="282">
        <v>13.6</v>
      </c>
      <c r="AD24" s="280">
        <v>7.9</v>
      </c>
      <c r="AE24" s="282">
        <v>8.6999999999999993</v>
      </c>
      <c r="AF24" s="280">
        <v>2.2999999999999998</v>
      </c>
      <c r="AG24" s="81"/>
      <c r="AH24" s="280">
        <v>18.3</v>
      </c>
      <c r="AI24" s="282">
        <v>3.7</v>
      </c>
      <c r="AJ24" s="279"/>
      <c r="AK24" s="282">
        <v>0.7</v>
      </c>
      <c r="AL24" s="282">
        <v>42.8</v>
      </c>
      <c r="AM24" s="282">
        <v>1.4</v>
      </c>
      <c r="AN24" s="282">
        <v>0</v>
      </c>
      <c r="AO24" s="282">
        <v>4.9000000000000004</v>
      </c>
      <c r="AP24" s="282">
        <v>0.1</v>
      </c>
      <c r="AQ24" s="282"/>
      <c r="AR24" s="282">
        <v>1.1000000000000001</v>
      </c>
      <c r="AS24" s="282">
        <v>8.6</v>
      </c>
      <c r="AT24" s="282">
        <v>1.2</v>
      </c>
      <c r="AU24" s="282">
        <v>3.8</v>
      </c>
      <c r="AV24" s="282">
        <v>0.8</v>
      </c>
      <c r="AW24" s="282">
        <v>1.6</v>
      </c>
      <c r="AX24" s="282">
        <v>0.5</v>
      </c>
      <c r="AY24" s="282">
        <v>1.1000000000000001</v>
      </c>
      <c r="AZ24" s="282">
        <v>2</v>
      </c>
      <c r="BA24" s="282">
        <v>1</v>
      </c>
      <c r="BB24" s="282">
        <v>2.6</v>
      </c>
      <c r="BC24" s="282">
        <v>8.8000000000000007</v>
      </c>
      <c r="BD24" s="282">
        <v>0.6</v>
      </c>
      <c r="BE24" s="282">
        <v>2</v>
      </c>
      <c r="BF24" s="282"/>
      <c r="BG24" s="282">
        <v>0</v>
      </c>
      <c r="BH24" s="282">
        <v>0.7</v>
      </c>
      <c r="BI24" s="279">
        <v>57.2</v>
      </c>
      <c r="BJ24" s="81">
        <v>2.2999999999999998</v>
      </c>
      <c r="BK24" s="279">
        <v>0</v>
      </c>
      <c r="BL24" s="81">
        <v>12</v>
      </c>
      <c r="BM24" s="279">
        <v>0.8</v>
      </c>
      <c r="BN24" s="81"/>
      <c r="BO24" s="81">
        <v>6.8</v>
      </c>
      <c r="BP24" s="279">
        <v>8.6</v>
      </c>
      <c r="BQ24" s="81">
        <v>4.7</v>
      </c>
      <c r="BR24" s="279">
        <v>2.2999999999999998</v>
      </c>
      <c r="BS24" s="81">
        <v>2.2000000000000002</v>
      </c>
      <c r="BT24" s="279">
        <v>1.5</v>
      </c>
      <c r="BU24" s="81">
        <v>0.8</v>
      </c>
      <c r="BV24" s="279">
        <v>2.2000000000000002</v>
      </c>
      <c r="BW24" s="81">
        <v>2.5</v>
      </c>
      <c r="BX24" s="279">
        <v>2.7</v>
      </c>
      <c r="BY24" s="81">
        <v>2.1</v>
      </c>
      <c r="BZ24" s="279">
        <v>2.8</v>
      </c>
      <c r="CA24" s="81">
        <v>0.7</v>
      </c>
      <c r="CB24" s="279">
        <v>1.3</v>
      </c>
      <c r="CC24" s="81"/>
      <c r="CD24" s="81">
        <v>0</v>
      </c>
      <c r="CE24" s="81">
        <v>0.8</v>
      </c>
    </row>
    <row r="25" spans="1:83">
      <c r="A25" s="14" t="s">
        <v>69</v>
      </c>
      <c r="B25" s="53">
        <v>17921100</v>
      </c>
      <c r="C25" s="53">
        <v>18030100</v>
      </c>
      <c r="D25" s="53">
        <v>9962000</v>
      </c>
      <c r="E25" s="53">
        <v>13984100</v>
      </c>
      <c r="F25" s="81">
        <v>53.9</v>
      </c>
      <c r="G25" s="81">
        <v>3</v>
      </c>
      <c r="H25" s="18">
        <v>44.4</v>
      </c>
      <c r="I25" s="81">
        <v>74.900000000000006</v>
      </c>
      <c r="J25" s="81">
        <v>3.4</v>
      </c>
      <c r="K25" s="18">
        <v>22.4</v>
      </c>
      <c r="L25" s="376"/>
      <c r="M25" s="377"/>
      <c r="N25" s="279"/>
      <c r="O25" s="81"/>
      <c r="P25" s="279"/>
      <c r="Q25" s="81"/>
      <c r="R25" s="279"/>
      <c r="S25" s="81"/>
      <c r="T25" s="279"/>
      <c r="U25" s="81"/>
      <c r="V25" s="279"/>
      <c r="W25" s="81"/>
      <c r="X25" s="279"/>
      <c r="Y25" s="81"/>
      <c r="Z25" s="279"/>
      <c r="AA25" s="81"/>
      <c r="AB25" s="279"/>
      <c r="AC25" s="81"/>
      <c r="AD25" s="279"/>
      <c r="AE25" s="81"/>
      <c r="AF25" s="279"/>
      <c r="AG25" s="81"/>
      <c r="AH25" s="279"/>
      <c r="AI25" s="81"/>
      <c r="AJ25" s="279"/>
      <c r="AK25" s="81"/>
      <c r="AL25" s="81">
        <v>41.9</v>
      </c>
      <c r="AM25" s="81">
        <v>2.6</v>
      </c>
      <c r="AN25" s="81">
        <v>0</v>
      </c>
      <c r="AO25" s="81">
        <v>5</v>
      </c>
      <c r="AP25" s="81">
        <v>0.1</v>
      </c>
      <c r="AQ25" s="81">
        <v>0.1</v>
      </c>
      <c r="AR25" s="81">
        <v>0.6</v>
      </c>
      <c r="AS25" s="81">
        <v>6.6</v>
      </c>
      <c r="AT25" s="81">
        <v>0.5</v>
      </c>
      <c r="AU25" s="81">
        <v>5.0999999999999996</v>
      </c>
      <c r="AV25" s="81">
        <v>0.7</v>
      </c>
      <c r="AW25" s="81">
        <v>1.8</v>
      </c>
      <c r="AX25" s="81">
        <v>0.7</v>
      </c>
      <c r="AY25" s="81">
        <v>1.2</v>
      </c>
      <c r="AZ25" s="81">
        <v>2.1</v>
      </c>
      <c r="BA25" s="81">
        <v>1.4</v>
      </c>
      <c r="BB25" s="81">
        <v>4.7</v>
      </c>
      <c r="BC25" s="81">
        <v>5</v>
      </c>
      <c r="BD25" s="81">
        <v>0.6</v>
      </c>
      <c r="BE25" s="81">
        <v>2.5</v>
      </c>
      <c r="BF25" s="81">
        <v>0.7</v>
      </c>
      <c r="BG25" s="81">
        <v>0</v>
      </c>
      <c r="BH25" s="81">
        <v>0</v>
      </c>
      <c r="BI25" s="279">
        <v>58.1</v>
      </c>
      <c r="BJ25" s="81">
        <v>3.5</v>
      </c>
      <c r="BK25" s="279">
        <v>0.1</v>
      </c>
      <c r="BL25" s="81">
        <v>11.7</v>
      </c>
      <c r="BM25" s="279">
        <v>0.3</v>
      </c>
      <c r="BN25" s="81">
        <v>0.2</v>
      </c>
      <c r="BO25" s="279">
        <v>6.4</v>
      </c>
      <c r="BP25" s="81">
        <v>8</v>
      </c>
      <c r="BQ25" s="279">
        <v>5.0999999999999996</v>
      </c>
      <c r="BR25" s="81">
        <v>2.8</v>
      </c>
      <c r="BS25" s="279">
        <v>2</v>
      </c>
      <c r="BT25" s="81">
        <v>1.7</v>
      </c>
      <c r="BU25" s="279">
        <v>1.2</v>
      </c>
      <c r="BV25" s="81">
        <v>2.9</v>
      </c>
      <c r="BW25" s="279">
        <v>2.6</v>
      </c>
      <c r="BX25" s="81">
        <v>2.4</v>
      </c>
      <c r="BY25" s="279">
        <v>2.2999999999999998</v>
      </c>
      <c r="BZ25" s="81">
        <v>1.2</v>
      </c>
      <c r="CA25" s="279">
        <v>1</v>
      </c>
      <c r="CB25" s="81">
        <v>2.7</v>
      </c>
      <c r="CC25" s="279">
        <v>0</v>
      </c>
      <c r="CD25" s="81">
        <v>0</v>
      </c>
      <c r="CE25" s="81">
        <v>0</v>
      </c>
    </row>
    <row r="26" spans="1:83">
      <c r="A26" s="14" t="s">
        <v>70</v>
      </c>
      <c r="B26" s="53">
        <v>176800</v>
      </c>
      <c r="C26" s="53">
        <v>182300</v>
      </c>
      <c r="D26" s="53">
        <v>111800</v>
      </c>
      <c r="E26" s="53">
        <v>139300</v>
      </c>
      <c r="F26" s="81">
        <v>59.1</v>
      </c>
      <c r="G26" s="81">
        <v>6.4</v>
      </c>
      <c r="H26" s="18">
        <v>36.799999999999997</v>
      </c>
      <c r="I26" s="81">
        <v>72.099999999999994</v>
      </c>
      <c r="J26" s="81">
        <v>5.5</v>
      </c>
      <c r="K26" s="18">
        <v>23.7</v>
      </c>
      <c r="L26" s="376"/>
      <c r="M26" s="377"/>
      <c r="N26" s="279">
        <v>44.1</v>
      </c>
      <c r="O26" s="81">
        <v>0.4</v>
      </c>
      <c r="P26" s="279">
        <v>17</v>
      </c>
      <c r="Q26" s="81">
        <v>9.6999999999999993</v>
      </c>
      <c r="R26" s="279">
        <v>5</v>
      </c>
      <c r="S26" s="81">
        <v>6.2</v>
      </c>
      <c r="T26" s="279">
        <v>0.5</v>
      </c>
      <c r="U26" s="81">
        <v>0.2</v>
      </c>
      <c r="V26" s="279">
        <v>0.3</v>
      </c>
      <c r="W26" s="81">
        <v>4.5999999999999996</v>
      </c>
      <c r="X26" s="279"/>
      <c r="Y26" s="81">
        <v>0.1</v>
      </c>
      <c r="Z26" s="279">
        <v>55.9</v>
      </c>
      <c r="AA26" s="81">
        <v>2.1</v>
      </c>
      <c r="AB26" s="279">
        <v>20</v>
      </c>
      <c r="AC26" s="81">
        <v>10</v>
      </c>
      <c r="AD26" s="279">
        <v>4.5</v>
      </c>
      <c r="AE26" s="81">
        <v>3.8</v>
      </c>
      <c r="AF26" s="279">
        <v>1.8</v>
      </c>
      <c r="AG26" s="81">
        <v>6.8</v>
      </c>
      <c r="AH26" s="279">
        <v>4</v>
      </c>
      <c r="AI26" s="81">
        <v>2.6</v>
      </c>
      <c r="AJ26" s="279">
        <v>0.2</v>
      </c>
      <c r="AK26" s="81">
        <v>0.3</v>
      </c>
      <c r="AL26" s="81">
        <v>44.1</v>
      </c>
      <c r="AM26" s="81">
        <v>0.4</v>
      </c>
      <c r="AN26" s="81"/>
      <c r="AO26" s="81">
        <v>0.9</v>
      </c>
      <c r="AP26" s="81">
        <v>0.1</v>
      </c>
      <c r="AQ26" s="81">
        <v>0.1</v>
      </c>
      <c r="AR26" s="81">
        <v>0.8</v>
      </c>
      <c r="AS26" s="81">
        <v>3.4</v>
      </c>
      <c r="AT26" s="81">
        <v>0.7</v>
      </c>
      <c r="AU26" s="81">
        <v>1.4</v>
      </c>
      <c r="AV26" s="81">
        <v>1</v>
      </c>
      <c r="AW26" s="81">
        <v>5.2</v>
      </c>
      <c r="AX26" s="81">
        <v>0.3</v>
      </c>
      <c r="AY26" s="81">
        <v>3.4</v>
      </c>
      <c r="AZ26" s="81">
        <v>1.3</v>
      </c>
      <c r="BA26" s="81">
        <v>4.2</v>
      </c>
      <c r="BB26" s="81">
        <v>5.0999999999999996</v>
      </c>
      <c r="BC26" s="81">
        <v>8.4</v>
      </c>
      <c r="BD26" s="81">
        <v>0.5</v>
      </c>
      <c r="BE26" s="81">
        <v>1</v>
      </c>
      <c r="BF26" s="81">
        <v>1.6</v>
      </c>
      <c r="BG26" s="81">
        <v>3.2</v>
      </c>
      <c r="BH26" s="81">
        <v>1.1000000000000001</v>
      </c>
      <c r="BI26" s="279">
        <v>55.9</v>
      </c>
      <c r="BJ26" s="81">
        <v>1.2</v>
      </c>
      <c r="BK26" s="279">
        <v>0</v>
      </c>
      <c r="BL26" s="81">
        <v>4</v>
      </c>
      <c r="BM26" s="279">
        <v>0.5</v>
      </c>
      <c r="BN26" s="81">
        <v>0.3</v>
      </c>
      <c r="BO26" s="279">
        <v>5.0999999999999996</v>
      </c>
      <c r="BP26" s="81">
        <v>5</v>
      </c>
      <c r="BQ26" s="279">
        <v>3.5</v>
      </c>
      <c r="BR26" s="81">
        <v>1.5</v>
      </c>
      <c r="BS26" s="279">
        <v>2.9</v>
      </c>
      <c r="BT26" s="81">
        <v>7.4</v>
      </c>
      <c r="BU26" s="279">
        <v>0.5</v>
      </c>
      <c r="BV26" s="81">
        <v>4.4000000000000004</v>
      </c>
      <c r="BW26" s="279">
        <v>1.3</v>
      </c>
      <c r="BX26" s="81">
        <v>6.8</v>
      </c>
      <c r="BY26" s="279">
        <v>3.3</v>
      </c>
      <c r="BZ26" s="81">
        <v>2.5</v>
      </c>
      <c r="CA26" s="279">
        <v>0.6</v>
      </c>
      <c r="CB26" s="81">
        <v>0.5</v>
      </c>
      <c r="CC26" s="279">
        <v>0</v>
      </c>
      <c r="CD26" s="81">
        <v>3</v>
      </c>
      <c r="CE26" s="81">
        <v>1.6</v>
      </c>
    </row>
    <row r="27" spans="1:83">
      <c r="A27" s="14" t="s">
        <v>72</v>
      </c>
      <c r="B27" s="53">
        <v>41351000</v>
      </c>
      <c r="C27" s="53">
        <v>37880600</v>
      </c>
      <c r="D27" s="53">
        <v>19175800</v>
      </c>
      <c r="E27" s="53">
        <v>30491200</v>
      </c>
      <c r="F27" s="81">
        <v>44</v>
      </c>
      <c r="G27" s="81">
        <v>5.0999999999999996</v>
      </c>
      <c r="H27" s="18">
        <v>53.6</v>
      </c>
      <c r="I27" s="81">
        <v>76.400000000000006</v>
      </c>
      <c r="J27" s="81">
        <v>5.0999999999999996</v>
      </c>
      <c r="K27" s="18">
        <v>19.5</v>
      </c>
      <c r="L27" s="376"/>
      <c r="M27" s="377"/>
      <c r="N27" s="279">
        <v>38.5</v>
      </c>
      <c r="O27" s="81">
        <v>1.2</v>
      </c>
      <c r="P27" s="279">
        <v>4.0999999999999996</v>
      </c>
      <c r="Q27" s="81">
        <v>2.2000000000000002</v>
      </c>
      <c r="R27" s="279">
        <v>4.2</v>
      </c>
      <c r="S27" s="81">
        <v>12.3</v>
      </c>
      <c r="T27" s="279">
        <v>0.6</v>
      </c>
      <c r="U27" s="81">
        <v>2.9</v>
      </c>
      <c r="V27" s="279">
        <v>1.6</v>
      </c>
      <c r="W27" s="81">
        <v>9.3000000000000007</v>
      </c>
      <c r="X27" s="279">
        <v>0</v>
      </c>
      <c r="Y27" s="81">
        <v>0</v>
      </c>
      <c r="Z27" s="279">
        <v>61.5</v>
      </c>
      <c r="AA27" s="81">
        <v>2.2000000000000002</v>
      </c>
      <c r="AB27" s="279">
        <v>4.0999999999999996</v>
      </c>
      <c r="AC27" s="81">
        <v>5.3</v>
      </c>
      <c r="AD27" s="279">
        <v>2.8</v>
      </c>
      <c r="AE27" s="81">
        <v>10.4</v>
      </c>
      <c r="AF27" s="279">
        <v>7.5</v>
      </c>
      <c r="AG27" s="81">
        <v>7.9</v>
      </c>
      <c r="AH27" s="279">
        <v>7.6</v>
      </c>
      <c r="AI27" s="81">
        <v>13.7</v>
      </c>
      <c r="AJ27" s="279">
        <v>0.1</v>
      </c>
      <c r="AK27" s="81">
        <v>0</v>
      </c>
      <c r="AL27" s="81">
        <v>38.5</v>
      </c>
      <c r="AM27" s="81">
        <v>1.4</v>
      </c>
      <c r="AN27" s="81">
        <v>0</v>
      </c>
      <c r="AO27" s="81">
        <v>5.8</v>
      </c>
      <c r="AP27" s="81">
        <v>0.1</v>
      </c>
      <c r="AQ27" s="81">
        <v>0.1</v>
      </c>
      <c r="AR27" s="81">
        <v>0.2</v>
      </c>
      <c r="AS27" s="81">
        <v>10.199999999999999</v>
      </c>
      <c r="AT27" s="81">
        <v>0.3</v>
      </c>
      <c r="AU27" s="81">
        <v>4.3</v>
      </c>
      <c r="AV27" s="81">
        <v>0.3</v>
      </c>
      <c r="AW27" s="81">
        <v>0.5</v>
      </c>
      <c r="AX27" s="81">
        <v>0.1</v>
      </c>
      <c r="AY27" s="81">
        <v>1</v>
      </c>
      <c r="AZ27" s="81">
        <v>1</v>
      </c>
      <c r="BA27" s="81">
        <v>1.8</v>
      </c>
      <c r="BB27" s="81">
        <v>3.5</v>
      </c>
      <c r="BC27" s="81">
        <v>1.9</v>
      </c>
      <c r="BD27" s="81">
        <v>0.2</v>
      </c>
      <c r="BE27" s="81">
        <v>1.5</v>
      </c>
      <c r="BF27" s="81">
        <v>4</v>
      </c>
      <c r="BG27" s="81">
        <v>0</v>
      </c>
      <c r="BH27" s="81">
        <v>0.2</v>
      </c>
      <c r="BI27" s="279">
        <v>61.5</v>
      </c>
      <c r="BJ27" s="81">
        <v>12</v>
      </c>
      <c r="BK27" s="279">
        <v>0.4</v>
      </c>
      <c r="BL27" s="81">
        <v>9.8000000000000007</v>
      </c>
      <c r="BM27" s="279">
        <v>0.2</v>
      </c>
      <c r="BN27" s="81">
        <v>0.4</v>
      </c>
      <c r="BO27" s="279">
        <v>7</v>
      </c>
      <c r="BP27" s="81">
        <v>11.5</v>
      </c>
      <c r="BQ27" s="279">
        <v>3.8</v>
      </c>
      <c r="BR27" s="81">
        <v>2.8</v>
      </c>
      <c r="BS27" s="279">
        <v>0.6</v>
      </c>
      <c r="BT27" s="81">
        <v>0.5</v>
      </c>
      <c r="BU27" s="279">
        <v>0.2</v>
      </c>
      <c r="BV27" s="81">
        <v>1.5</v>
      </c>
      <c r="BW27" s="279">
        <v>1.7</v>
      </c>
      <c r="BX27" s="81">
        <v>3</v>
      </c>
      <c r="BY27" s="279">
        <v>2.1</v>
      </c>
      <c r="BZ27" s="81">
        <v>1</v>
      </c>
      <c r="CA27" s="279">
        <v>0.6</v>
      </c>
      <c r="CB27" s="81">
        <v>1.9</v>
      </c>
      <c r="CC27" s="279">
        <v>0.4</v>
      </c>
      <c r="CD27" s="81">
        <v>0</v>
      </c>
      <c r="CE27" s="81">
        <v>0.4</v>
      </c>
    </row>
    <row r="28" spans="1:83">
      <c r="A28" s="14" t="s">
        <v>73</v>
      </c>
      <c r="B28" s="53">
        <v>5480700</v>
      </c>
      <c r="C28" s="53">
        <v>5532800</v>
      </c>
      <c r="D28" s="53">
        <v>4089800</v>
      </c>
      <c r="E28" s="53">
        <v>4684800</v>
      </c>
      <c r="F28" s="81">
        <v>69.900000000000006</v>
      </c>
      <c r="G28" s="81">
        <v>6.3</v>
      </c>
      <c r="H28" s="18">
        <v>25.4</v>
      </c>
      <c r="I28" s="81">
        <v>78.7</v>
      </c>
      <c r="J28" s="81">
        <v>7.1</v>
      </c>
      <c r="K28" s="18">
        <v>15.3</v>
      </c>
      <c r="L28" s="376"/>
      <c r="M28" s="377"/>
      <c r="N28" s="279">
        <v>46.4</v>
      </c>
      <c r="O28" s="81">
        <v>1.7</v>
      </c>
      <c r="P28" s="279">
        <v>11.3</v>
      </c>
      <c r="Q28" s="81">
        <v>8</v>
      </c>
      <c r="R28" s="279">
        <v>6</v>
      </c>
      <c r="S28" s="81">
        <v>13.3</v>
      </c>
      <c r="T28" s="279">
        <v>0.3</v>
      </c>
      <c r="U28" s="81">
        <v>0.6</v>
      </c>
      <c r="V28" s="279">
        <v>0.4</v>
      </c>
      <c r="W28" s="81">
        <v>4.2</v>
      </c>
      <c r="X28" s="279">
        <v>0</v>
      </c>
      <c r="Y28" s="81">
        <v>0.6</v>
      </c>
      <c r="Z28" s="279">
        <v>53.6</v>
      </c>
      <c r="AA28" s="81">
        <v>5.2</v>
      </c>
      <c r="AB28" s="279">
        <v>12.4</v>
      </c>
      <c r="AC28" s="81">
        <v>7.8</v>
      </c>
      <c r="AD28" s="279">
        <v>3.6</v>
      </c>
      <c r="AE28" s="81">
        <v>5.7</v>
      </c>
      <c r="AF28" s="279">
        <v>1.6</v>
      </c>
      <c r="AG28" s="81">
        <v>7.6</v>
      </c>
      <c r="AH28" s="279">
        <v>3.6</v>
      </c>
      <c r="AI28" s="81">
        <v>4.8</v>
      </c>
      <c r="AJ28" s="279">
        <v>0.2</v>
      </c>
      <c r="AK28" s="81">
        <v>1</v>
      </c>
      <c r="AL28" s="81">
        <v>46.4</v>
      </c>
      <c r="AM28" s="81">
        <v>0.5</v>
      </c>
      <c r="AN28" s="81">
        <v>0</v>
      </c>
      <c r="AO28" s="81">
        <v>2</v>
      </c>
      <c r="AP28" s="81">
        <v>0.1</v>
      </c>
      <c r="AQ28" s="81">
        <v>0.1</v>
      </c>
      <c r="AR28" s="81">
        <v>0.4</v>
      </c>
      <c r="AS28" s="81">
        <v>6.8</v>
      </c>
      <c r="AT28" s="81">
        <v>1</v>
      </c>
      <c r="AU28" s="81">
        <v>1.9</v>
      </c>
      <c r="AV28" s="81">
        <v>0.7</v>
      </c>
      <c r="AW28" s="81">
        <v>1.4</v>
      </c>
      <c r="AX28" s="81">
        <v>0.3</v>
      </c>
      <c r="AY28" s="81">
        <v>2.7</v>
      </c>
      <c r="AZ28" s="81">
        <v>2.1</v>
      </c>
      <c r="BA28" s="81">
        <v>2.4</v>
      </c>
      <c r="BB28" s="81">
        <v>4.0999999999999996</v>
      </c>
      <c r="BC28" s="81">
        <v>13.2</v>
      </c>
      <c r="BD28" s="81">
        <v>1</v>
      </c>
      <c r="BE28" s="81">
        <v>1.5</v>
      </c>
      <c r="BF28" s="81">
        <v>0.1</v>
      </c>
      <c r="BG28" s="81">
        <v>0</v>
      </c>
      <c r="BH28" s="81">
        <v>4</v>
      </c>
      <c r="BI28" s="279">
        <v>53.6</v>
      </c>
      <c r="BJ28" s="81">
        <v>1.4</v>
      </c>
      <c r="BK28" s="279">
        <v>0.1</v>
      </c>
      <c r="BL28" s="81">
        <v>7.2</v>
      </c>
      <c r="BM28" s="279">
        <v>0.3</v>
      </c>
      <c r="BN28" s="81">
        <v>0.3</v>
      </c>
      <c r="BO28" s="279">
        <v>4.5</v>
      </c>
      <c r="BP28" s="81">
        <v>7.9</v>
      </c>
      <c r="BQ28" s="279">
        <v>3.4</v>
      </c>
      <c r="BR28" s="81">
        <v>1.9</v>
      </c>
      <c r="BS28" s="279">
        <v>2.4</v>
      </c>
      <c r="BT28" s="81">
        <v>1.9</v>
      </c>
      <c r="BU28" s="279">
        <v>0.4</v>
      </c>
      <c r="BV28" s="81">
        <v>4.2</v>
      </c>
      <c r="BW28" s="279">
        <v>2.5</v>
      </c>
      <c r="BX28" s="81">
        <v>3.6</v>
      </c>
      <c r="BY28" s="279">
        <v>2.5</v>
      </c>
      <c r="BZ28" s="81">
        <v>2.9</v>
      </c>
      <c r="CA28" s="279">
        <v>0.9</v>
      </c>
      <c r="CB28" s="81">
        <v>0.8</v>
      </c>
      <c r="CC28" s="279">
        <v>0</v>
      </c>
      <c r="CD28" s="81">
        <v>0</v>
      </c>
      <c r="CE28" s="81">
        <v>4.4000000000000004</v>
      </c>
    </row>
    <row r="29" spans="1:83">
      <c r="A29" s="14" t="s">
        <v>74</v>
      </c>
      <c r="B29" s="53">
        <v>1489200</v>
      </c>
      <c r="C29" s="53">
        <v>1438500</v>
      </c>
      <c r="D29" s="53">
        <v>1089400</v>
      </c>
      <c r="E29" s="53">
        <v>1198700</v>
      </c>
      <c r="F29" s="81">
        <v>67.900000000000006</v>
      </c>
      <c r="G29" s="81">
        <v>7.1</v>
      </c>
      <c r="H29" s="18"/>
      <c r="I29" s="81">
        <v>78.5</v>
      </c>
      <c r="J29" s="81">
        <v>5.8</v>
      </c>
      <c r="K29" s="18"/>
      <c r="L29" s="376"/>
      <c r="M29" s="377"/>
      <c r="N29" s="279"/>
      <c r="O29" s="81"/>
      <c r="P29" s="279"/>
      <c r="Q29" s="81"/>
      <c r="R29" s="279"/>
      <c r="S29" s="81"/>
      <c r="T29" s="279"/>
      <c r="U29" s="81"/>
      <c r="V29" s="279"/>
      <c r="W29" s="81"/>
      <c r="X29" s="279"/>
      <c r="Y29" s="81"/>
      <c r="Z29" s="279"/>
      <c r="AA29" s="81"/>
      <c r="AB29" s="279"/>
      <c r="AC29" s="81"/>
      <c r="AD29" s="279"/>
      <c r="AE29" s="81"/>
      <c r="AF29" s="279"/>
      <c r="AG29" s="81"/>
      <c r="AH29" s="279"/>
      <c r="AI29" s="81"/>
      <c r="AJ29" s="279"/>
      <c r="AK29" s="81"/>
      <c r="AL29" s="81">
        <v>46.8</v>
      </c>
      <c r="AM29" s="81">
        <v>2</v>
      </c>
      <c r="AN29" s="81"/>
      <c r="AO29" s="81">
        <v>3.2</v>
      </c>
      <c r="AP29" s="81">
        <v>0.2</v>
      </c>
      <c r="AQ29" s="81">
        <v>0.1</v>
      </c>
      <c r="AR29" s="81">
        <v>0.9</v>
      </c>
      <c r="AS29" s="81">
        <v>6.9</v>
      </c>
      <c r="AT29" s="81">
        <v>1.3</v>
      </c>
      <c r="AU29" s="81">
        <v>3.4</v>
      </c>
      <c r="AV29" s="81">
        <v>1.3</v>
      </c>
      <c r="AW29" s="81">
        <v>1.6</v>
      </c>
      <c r="AX29" s="81">
        <v>0.6</v>
      </c>
      <c r="AY29" s="81">
        <v>3</v>
      </c>
      <c r="AZ29" s="81">
        <v>1.9</v>
      </c>
      <c r="BA29" s="81">
        <v>2.5</v>
      </c>
      <c r="BB29" s="81">
        <v>6.3</v>
      </c>
      <c r="BC29" s="81">
        <v>8.6999999999999993</v>
      </c>
      <c r="BD29" s="81">
        <v>1</v>
      </c>
      <c r="BE29" s="81">
        <v>1.7</v>
      </c>
      <c r="BF29" s="81">
        <v>0.1</v>
      </c>
      <c r="BG29" s="81"/>
      <c r="BH29" s="81">
        <v>0.2</v>
      </c>
      <c r="BI29" s="279">
        <v>53.2</v>
      </c>
      <c r="BJ29" s="81">
        <v>4.4000000000000004</v>
      </c>
      <c r="BK29" s="279">
        <v>0.3</v>
      </c>
      <c r="BL29" s="81">
        <v>8</v>
      </c>
      <c r="BM29" s="279">
        <v>0.3</v>
      </c>
      <c r="BN29" s="81">
        <v>0.2</v>
      </c>
      <c r="BO29" s="279">
        <v>7</v>
      </c>
      <c r="BP29" s="81">
        <v>8.1</v>
      </c>
      <c r="BQ29" s="279">
        <v>3.4</v>
      </c>
      <c r="BR29" s="81">
        <v>2.4</v>
      </c>
      <c r="BS29" s="279">
        <v>2.5</v>
      </c>
      <c r="BT29" s="81">
        <v>1.5</v>
      </c>
      <c r="BU29" s="279">
        <v>0.6</v>
      </c>
      <c r="BV29" s="81">
        <v>3.3</v>
      </c>
      <c r="BW29" s="279">
        <v>2.4</v>
      </c>
      <c r="BX29" s="81">
        <v>2.4</v>
      </c>
      <c r="BY29" s="279">
        <v>2.2999999999999998</v>
      </c>
      <c r="BZ29" s="81">
        <v>2</v>
      </c>
      <c r="CA29" s="279">
        <v>0.9</v>
      </c>
      <c r="CB29" s="81">
        <v>0.8</v>
      </c>
      <c r="CC29" s="279"/>
      <c r="CD29" s="81"/>
      <c r="CE29" s="282">
        <v>0.3</v>
      </c>
    </row>
    <row r="30" spans="1:83">
      <c r="A30" s="14" t="s">
        <v>76</v>
      </c>
      <c r="B30" s="53">
        <v>1631000</v>
      </c>
      <c r="C30" s="53">
        <v>1710100</v>
      </c>
      <c r="D30" s="53">
        <v>1239400</v>
      </c>
      <c r="E30" s="53">
        <v>1372000</v>
      </c>
      <c r="F30" s="81">
        <v>73.5</v>
      </c>
      <c r="G30" s="81">
        <v>3.3</v>
      </c>
      <c r="H30" s="18">
        <v>24</v>
      </c>
      <c r="I30" s="81">
        <v>77.3</v>
      </c>
      <c r="J30" s="81">
        <v>3.7</v>
      </c>
      <c r="K30" s="18">
        <v>19.8</v>
      </c>
      <c r="L30" s="376"/>
      <c r="M30" s="377"/>
      <c r="N30" s="279">
        <v>47.3</v>
      </c>
      <c r="O30" s="81">
        <v>2.2000000000000002</v>
      </c>
      <c r="P30" s="279">
        <v>12.8</v>
      </c>
      <c r="Q30" s="81">
        <v>6.7</v>
      </c>
      <c r="R30" s="279">
        <v>3.9</v>
      </c>
      <c r="S30" s="81">
        <v>14.8</v>
      </c>
      <c r="T30" s="279">
        <v>0.4</v>
      </c>
      <c r="U30" s="81">
        <v>0.5</v>
      </c>
      <c r="V30" s="279">
        <v>0.9</v>
      </c>
      <c r="W30" s="81">
        <v>2.2000000000000002</v>
      </c>
      <c r="X30" s="279">
        <v>0.3</v>
      </c>
      <c r="Y30" s="81">
        <v>2.6</v>
      </c>
      <c r="Z30" s="279">
        <v>52.7</v>
      </c>
      <c r="AA30" s="81">
        <v>4.5</v>
      </c>
      <c r="AB30" s="279">
        <v>10.8</v>
      </c>
      <c r="AC30" s="81">
        <v>9.9</v>
      </c>
      <c r="AD30" s="279">
        <v>2.5</v>
      </c>
      <c r="AE30" s="81">
        <v>6.1</v>
      </c>
      <c r="AF30" s="279">
        <v>1.6</v>
      </c>
      <c r="AG30" s="81">
        <v>9.1</v>
      </c>
      <c r="AH30" s="279">
        <v>5.7</v>
      </c>
      <c r="AI30" s="81">
        <v>1.4</v>
      </c>
      <c r="AJ30" s="279">
        <v>0.7</v>
      </c>
      <c r="AK30" s="81">
        <v>0.4</v>
      </c>
      <c r="AL30" s="81">
        <v>47.3</v>
      </c>
      <c r="AM30" s="81">
        <v>0.4</v>
      </c>
      <c r="AN30" s="81">
        <v>0.6</v>
      </c>
      <c r="AO30" s="81">
        <v>2.1</v>
      </c>
      <c r="AP30" s="81">
        <v>0.2</v>
      </c>
      <c r="AQ30" s="81">
        <v>0.1</v>
      </c>
      <c r="AR30" s="81">
        <v>0.5</v>
      </c>
      <c r="AS30" s="81">
        <v>6.4</v>
      </c>
      <c r="AT30" s="81">
        <v>1.1000000000000001</v>
      </c>
      <c r="AU30" s="81">
        <v>1.6</v>
      </c>
      <c r="AV30" s="81">
        <v>1.2</v>
      </c>
      <c r="AW30" s="81">
        <v>1.1000000000000001</v>
      </c>
      <c r="AX30" s="81">
        <v>0.4</v>
      </c>
      <c r="AY30" s="81">
        <v>2.2999999999999998</v>
      </c>
      <c r="AZ30" s="81">
        <v>1.6</v>
      </c>
      <c r="BA30" s="81">
        <v>3</v>
      </c>
      <c r="BB30" s="81">
        <v>5.5</v>
      </c>
      <c r="BC30" s="81">
        <v>16.899999999999999</v>
      </c>
      <c r="BD30" s="81">
        <v>1</v>
      </c>
      <c r="BE30" s="81">
        <v>1.2</v>
      </c>
      <c r="BF30" s="81">
        <v>0</v>
      </c>
      <c r="BG30" s="81">
        <v>0</v>
      </c>
      <c r="BH30" s="81">
        <v>0.1</v>
      </c>
      <c r="BI30" s="279">
        <v>52.7</v>
      </c>
      <c r="BJ30" s="81">
        <v>1.8</v>
      </c>
      <c r="BK30" s="279">
        <v>2.2000000000000002</v>
      </c>
      <c r="BL30" s="81">
        <v>6.7</v>
      </c>
      <c r="BM30" s="279">
        <v>0.4</v>
      </c>
      <c r="BN30" s="81">
        <v>0.4</v>
      </c>
      <c r="BO30" s="279">
        <v>7.1</v>
      </c>
      <c r="BP30" s="81">
        <v>7.3</v>
      </c>
      <c r="BQ30" s="279">
        <v>4.3</v>
      </c>
      <c r="BR30" s="81">
        <v>1</v>
      </c>
      <c r="BS30" s="279">
        <v>2.9</v>
      </c>
      <c r="BT30" s="81">
        <v>1</v>
      </c>
      <c r="BU30" s="279">
        <v>0.6</v>
      </c>
      <c r="BV30" s="81">
        <v>3.5</v>
      </c>
      <c r="BW30" s="279">
        <v>2.1</v>
      </c>
      <c r="BX30" s="81">
        <v>3.1</v>
      </c>
      <c r="BY30" s="279">
        <v>2.9</v>
      </c>
      <c r="BZ30" s="81">
        <v>3.7</v>
      </c>
      <c r="CA30" s="279">
        <v>1</v>
      </c>
      <c r="CB30" s="81">
        <v>0.6</v>
      </c>
      <c r="CC30" s="279">
        <v>0</v>
      </c>
      <c r="CD30" s="81">
        <v>0</v>
      </c>
      <c r="CE30" s="81">
        <v>0.2</v>
      </c>
    </row>
    <row r="31" spans="1:83">
      <c r="A31" s="14" t="s">
        <v>79</v>
      </c>
      <c r="B31" s="53"/>
      <c r="C31" s="53"/>
      <c r="D31" s="53"/>
      <c r="E31" s="53"/>
      <c r="F31" s="81">
        <f t="shared" ref="F31:K31" si="0">AVERAGE(F7:F30,F32:F41)</f>
        <v>60.311764705882361</v>
      </c>
      <c r="G31" s="81">
        <f t="shared" si="0"/>
        <v>9.1382352941176475</v>
      </c>
      <c r="H31" s="18">
        <f t="shared" si="0"/>
        <v>33.960606060606054</v>
      </c>
      <c r="I31" s="81">
        <f t="shared" si="0"/>
        <v>72.185294117647047</v>
      </c>
      <c r="J31" s="81">
        <f t="shared" si="0"/>
        <v>8.8735294117647072</v>
      </c>
      <c r="K31" s="18">
        <f t="shared" si="0"/>
        <v>20.984848484848484</v>
      </c>
      <c r="L31" s="376"/>
      <c r="M31" s="377"/>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row>
    <row r="32" spans="1:83">
      <c r="A32" s="14" t="s">
        <v>80</v>
      </c>
      <c r="B32" s="53">
        <v>12788000</v>
      </c>
      <c r="C32" s="53">
        <v>12737200</v>
      </c>
      <c r="D32" s="53">
        <v>7692100</v>
      </c>
      <c r="E32" s="53">
        <v>9409300</v>
      </c>
      <c r="F32" s="81">
        <v>53.4</v>
      </c>
      <c r="G32" s="81">
        <v>11.2</v>
      </c>
      <c r="H32" s="18">
        <v>39.9</v>
      </c>
      <c r="I32" s="81">
        <v>66.599999999999994</v>
      </c>
      <c r="J32" s="81">
        <v>9.8000000000000007</v>
      </c>
      <c r="K32" s="18">
        <v>26.1</v>
      </c>
      <c r="L32" s="376"/>
      <c r="M32" s="377"/>
      <c r="N32" s="279">
        <v>44.5</v>
      </c>
      <c r="O32" s="81">
        <v>2.4</v>
      </c>
      <c r="P32" s="279">
        <v>11.5</v>
      </c>
      <c r="Q32" s="81">
        <v>5.8</v>
      </c>
      <c r="R32" s="279">
        <v>4.3</v>
      </c>
      <c r="S32" s="81">
        <v>8.8000000000000007</v>
      </c>
      <c r="T32" s="279">
        <v>4.5</v>
      </c>
      <c r="U32" s="81">
        <v>1.8</v>
      </c>
      <c r="V32" s="279">
        <v>1.4</v>
      </c>
      <c r="W32" s="81">
        <v>4</v>
      </c>
      <c r="X32" s="279">
        <v>0</v>
      </c>
      <c r="Y32" s="81">
        <v>0</v>
      </c>
      <c r="Z32" s="279">
        <v>55.5</v>
      </c>
      <c r="AA32" s="81">
        <v>3.9</v>
      </c>
      <c r="AB32" s="279">
        <v>6.9</v>
      </c>
      <c r="AC32" s="81">
        <v>5.3</v>
      </c>
      <c r="AD32" s="279">
        <v>2.4</v>
      </c>
      <c r="AE32" s="81">
        <v>5.0999999999999996</v>
      </c>
      <c r="AF32" s="279">
        <v>6.2</v>
      </c>
      <c r="AG32" s="81">
        <v>13.1</v>
      </c>
      <c r="AH32" s="279">
        <v>9</v>
      </c>
      <c r="AI32" s="81">
        <v>2.9</v>
      </c>
      <c r="AJ32" s="279">
        <v>0.6</v>
      </c>
      <c r="AK32" s="81">
        <v>0</v>
      </c>
      <c r="AL32" s="81">
        <v>44.5</v>
      </c>
      <c r="AM32" s="81">
        <v>4.9000000000000004</v>
      </c>
      <c r="AN32" s="81">
        <v>0.2</v>
      </c>
      <c r="AO32" s="81">
        <v>5.9</v>
      </c>
      <c r="AP32" s="81">
        <v>0.2</v>
      </c>
      <c r="AQ32" s="81">
        <v>0.3</v>
      </c>
      <c r="AR32" s="81">
        <v>0.5</v>
      </c>
      <c r="AS32" s="81">
        <v>7.9</v>
      </c>
      <c r="AT32" s="81">
        <v>1.2</v>
      </c>
      <c r="AU32" s="81">
        <v>1.4</v>
      </c>
      <c r="AV32" s="81">
        <v>0.7</v>
      </c>
      <c r="AW32" s="81">
        <v>1.6</v>
      </c>
      <c r="AX32" s="81">
        <v>0.5</v>
      </c>
      <c r="AY32" s="81">
        <v>1.8</v>
      </c>
      <c r="AZ32" s="81">
        <v>1.2</v>
      </c>
      <c r="BA32" s="81">
        <v>3.4</v>
      </c>
      <c r="BB32" s="81">
        <v>6</v>
      </c>
      <c r="BC32" s="81">
        <v>4.9000000000000004</v>
      </c>
      <c r="BD32" s="81">
        <v>0.7</v>
      </c>
      <c r="BE32" s="81">
        <v>1</v>
      </c>
      <c r="BF32" s="81">
        <v>0.2</v>
      </c>
      <c r="BG32" s="81"/>
      <c r="BH32" s="81">
        <v>0</v>
      </c>
      <c r="BI32" s="279">
        <v>55.5</v>
      </c>
      <c r="BJ32" s="81">
        <v>7.1</v>
      </c>
      <c r="BK32" s="279">
        <v>1.6</v>
      </c>
      <c r="BL32" s="81">
        <v>13.1</v>
      </c>
      <c r="BM32" s="279">
        <v>0.8</v>
      </c>
      <c r="BN32" s="81">
        <v>0.8</v>
      </c>
      <c r="BO32" s="279">
        <v>7.1</v>
      </c>
      <c r="BP32" s="81">
        <v>6.4</v>
      </c>
      <c r="BQ32" s="279">
        <v>4.7</v>
      </c>
      <c r="BR32" s="81">
        <v>0.7</v>
      </c>
      <c r="BS32" s="279">
        <v>1.4</v>
      </c>
      <c r="BT32" s="81">
        <v>0.8</v>
      </c>
      <c r="BU32" s="279">
        <v>0.4</v>
      </c>
      <c r="BV32" s="81">
        <v>1.6</v>
      </c>
      <c r="BW32" s="279">
        <v>1.5</v>
      </c>
      <c r="BX32" s="81">
        <v>3.3</v>
      </c>
      <c r="BY32" s="279">
        <v>1.8</v>
      </c>
      <c r="BZ32" s="81">
        <v>1.1000000000000001</v>
      </c>
      <c r="CA32" s="279">
        <v>0.6</v>
      </c>
      <c r="CB32" s="81">
        <v>0.5</v>
      </c>
      <c r="CC32" s="279">
        <v>0</v>
      </c>
      <c r="CD32" s="81">
        <v>0</v>
      </c>
      <c r="CE32" s="81">
        <v>0</v>
      </c>
    </row>
    <row r="33" spans="1:83">
      <c r="A33" s="14" t="s">
        <v>81</v>
      </c>
      <c r="B33" s="53">
        <v>3525200</v>
      </c>
      <c r="C33" s="53">
        <v>3333600</v>
      </c>
      <c r="D33" s="53">
        <v>2459600</v>
      </c>
      <c r="E33" s="53">
        <v>2550100</v>
      </c>
      <c r="F33" s="81">
        <v>57.9</v>
      </c>
      <c r="G33" s="81">
        <v>17</v>
      </c>
      <c r="H33" s="18">
        <v>30.2</v>
      </c>
      <c r="I33" s="81">
        <v>63.5</v>
      </c>
      <c r="J33" s="81">
        <v>17</v>
      </c>
      <c r="K33" s="18">
        <v>23.5</v>
      </c>
      <c r="L33" s="376"/>
      <c r="M33" s="377"/>
      <c r="N33" s="279">
        <v>48.3</v>
      </c>
      <c r="O33" s="81">
        <v>2.4</v>
      </c>
      <c r="P33" s="279">
        <v>9.3000000000000007</v>
      </c>
      <c r="Q33" s="81">
        <v>4.5</v>
      </c>
      <c r="R33" s="279">
        <v>4.5999999999999996</v>
      </c>
      <c r="S33" s="81">
        <v>10.7</v>
      </c>
      <c r="T33" s="279">
        <v>3.5</v>
      </c>
      <c r="U33" s="81">
        <v>2</v>
      </c>
      <c r="V33" s="279">
        <v>2.7</v>
      </c>
      <c r="W33" s="81">
        <v>8.6</v>
      </c>
      <c r="X33" s="279">
        <v>0</v>
      </c>
      <c r="Y33" s="81"/>
      <c r="Z33" s="279">
        <v>51.7</v>
      </c>
      <c r="AA33" s="81">
        <v>4.5999999999999996</v>
      </c>
      <c r="AB33" s="279">
        <v>6.1</v>
      </c>
      <c r="AC33" s="81">
        <v>5.8</v>
      </c>
      <c r="AD33" s="279">
        <v>2.7</v>
      </c>
      <c r="AE33" s="81">
        <v>6.3</v>
      </c>
      <c r="AF33" s="279">
        <v>6.2</v>
      </c>
      <c r="AG33" s="81">
        <v>10.7</v>
      </c>
      <c r="AH33" s="279">
        <v>5.5</v>
      </c>
      <c r="AI33" s="81">
        <v>3.3</v>
      </c>
      <c r="AJ33" s="279">
        <v>0.5</v>
      </c>
      <c r="AK33" s="81"/>
      <c r="AL33" s="81">
        <v>48.3</v>
      </c>
      <c r="AM33" s="81">
        <v>3.8</v>
      </c>
      <c r="AN33" s="81">
        <v>0</v>
      </c>
      <c r="AO33" s="81">
        <v>6.5</v>
      </c>
      <c r="AP33" s="81">
        <v>0.1</v>
      </c>
      <c r="AQ33" s="81">
        <v>0.1</v>
      </c>
      <c r="AR33" s="81">
        <v>0.4</v>
      </c>
      <c r="AS33" s="81">
        <v>7</v>
      </c>
      <c r="AT33" s="81">
        <v>0.8</v>
      </c>
      <c r="AU33" s="81">
        <v>3.8</v>
      </c>
      <c r="AV33" s="81">
        <v>0.6</v>
      </c>
      <c r="AW33" s="81">
        <v>0.8</v>
      </c>
      <c r="AX33" s="81">
        <v>0.3</v>
      </c>
      <c r="AY33" s="81">
        <v>2</v>
      </c>
      <c r="AZ33" s="81">
        <v>1.5</v>
      </c>
      <c r="BA33" s="81">
        <v>2.5</v>
      </c>
      <c r="BB33" s="81">
        <v>6.2</v>
      </c>
      <c r="BC33" s="81">
        <v>6.8</v>
      </c>
      <c r="BD33" s="81">
        <v>0.4</v>
      </c>
      <c r="BE33" s="81">
        <v>1.6</v>
      </c>
      <c r="BF33" s="81">
        <v>2.9</v>
      </c>
      <c r="BG33" s="81">
        <v>0</v>
      </c>
      <c r="BH33" s="81"/>
      <c r="BI33" s="279">
        <v>51.7</v>
      </c>
      <c r="BJ33" s="81">
        <v>6.4</v>
      </c>
      <c r="BK33" s="279">
        <v>0.3</v>
      </c>
      <c r="BL33" s="81">
        <v>9.4</v>
      </c>
      <c r="BM33" s="279">
        <v>0.3</v>
      </c>
      <c r="BN33" s="81">
        <v>0.5</v>
      </c>
      <c r="BO33" s="279">
        <v>6.1</v>
      </c>
      <c r="BP33" s="81">
        <v>7.5</v>
      </c>
      <c r="BQ33" s="279">
        <v>3.3</v>
      </c>
      <c r="BR33" s="81">
        <v>2.7</v>
      </c>
      <c r="BS33" s="279">
        <v>1.4</v>
      </c>
      <c r="BT33" s="81">
        <v>1.2</v>
      </c>
      <c r="BU33" s="279">
        <v>0.3</v>
      </c>
      <c r="BV33" s="81">
        <v>1.8</v>
      </c>
      <c r="BW33" s="279">
        <v>1.7</v>
      </c>
      <c r="BX33" s="81">
        <v>4.0999999999999996</v>
      </c>
      <c r="BY33" s="279">
        <v>1.8</v>
      </c>
      <c r="BZ33" s="81">
        <v>1.5</v>
      </c>
      <c r="CA33" s="279">
        <v>0.7</v>
      </c>
      <c r="CB33" s="81">
        <v>0.7</v>
      </c>
      <c r="CC33" s="279">
        <v>0</v>
      </c>
      <c r="CD33" s="81">
        <v>0</v>
      </c>
      <c r="CE33" s="81"/>
    </row>
    <row r="34" spans="1:83">
      <c r="A34" s="14" t="s">
        <v>82</v>
      </c>
      <c r="B34" s="53">
        <v>1929500</v>
      </c>
      <c r="C34" s="53">
        <v>1940600</v>
      </c>
      <c r="D34" s="53">
        <v>1205000</v>
      </c>
      <c r="E34" s="53">
        <v>1498300</v>
      </c>
      <c r="F34" s="81">
        <v>53.4</v>
      </c>
      <c r="G34" s="81">
        <v>14.6</v>
      </c>
      <c r="H34" s="18">
        <v>37.5</v>
      </c>
      <c r="I34" s="81">
        <v>66.400000000000006</v>
      </c>
      <c r="J34" s="81">
        <v>14</v>
      </c>
      <c r="K34" s="18">
        <v>22.8</v>
      </c>
      <c r="L34" s="376"/>
      <c r="M34" s="377"/>
      <c r="N34" s="279">
        <v>44.4</v>
      </c>
      <c r="O34" s="81">
        <v>1.3</v>
      </c>
      <c r="P34" s="279">
        <v>6.7</v>
      </c>
      <c r="Q34" s="81">
        <v>8.4</v>
      </c>
      <c r="R34" s="279">
        <v>6.2</v>
      </c>
      <c r="S34" s="81">
        <v>12.3</v>
      </c>
      <c r="T34" s="279">
        <v>0.3</v>
      </c>
      <c r="U34" s="81">
        <v>1.8</v>
      </c>
      <c r="V34" s="279">
        <v>3.3</v>
      </c>
      <c r="W34" s="81">
        <v>4</v>
      </c>
      <c r="X34" s="279">
        <v>0</v>
      </c>
      <c r="Y34" s="81"/>
      <c r="Z34" s="279">
        <v>55.6</v>
      </c>
      <c r="AA34" s="81">
        <v>2.7</v>
      </c>
      <c r="AB34" s="279">
        <v>4.5999999999999996</v>
      </c>
      <c r="AC34" s="81">
        <v>8</v>
      </c>
      <c r="AD34" s="279">
        <v>2.6</v>
      </c>
      <c r="AE34" s="81">
        <v>7.1</v>
      </c>
      <c r="AF34" s="279">
        <v>0.8</v>
      </c>
      <c r="AG34" s="81">
        <v>15</v>
      </c>
      <c r="AH34" s="279">
        <v>10.5</v>
      </c>
      <c r="AI34" s="81">
        <v>3.8</v>
      </c>
      <c r="AJ34" s="279">
        <v>0.5</v>
      </c>
      <c r="AK34" s="81">
        <v>0</v>
      </c>
      <c r="AL34" s="81">
        <v>44.4</v>
      </c>
      <c r="AM34" s="81">
        <v>0.7</v>
      </c>
      <c r="AN34" s="81">
        <v>0</v>
      </c>
      <c r="AO34" s="81">
        <v>7.6</v>
      </c>
      <c r="AP34" s="81">
        <v>0.2</v>
      </c>
      <c r="AQ34" s="81">
        <v>0.2</v>
      </c>
      <c r="AR34" s="81">
        <v>0.5</v>
      </c>
      <c r="AS34" s="81">
        <v>7.7</v>
      </c>
      <c r="AT34" s="81">
        <v>1.5</v>
      </c>
      <c r="AU34" s="81">
        <v>3</v>
      </c>
      <c r="AV34" s="81">
        <v>0.5</v>
      </c>
      <c r="AW34" s="81">
        <v>1.4</v>
      </c>
      <c r="AX34" s="81">
        <v>0.4</v>
      </c>
      <c r="AY34" s="81">
        <v>1.7</v>
      </c>
      <c r="AZ34" s="81">
        <v>1.1000000000000001</v>
      </c>
      <c r="BA34" s="81">
        <v>4.5</v>
      </c>
      <c r="BB34" s="81">
        <v>5.5</v>
      </c>
      <c r="BC34" s="81">
        <v>5.9</v>
      </c>
      <c r="BD34" s="81">
        <v>0.6</v>
      </c>
      <c r="BE34" s="81">
        <v>1</v>
      </c>
      <c r="BF34" s="81">
        <v>0.2</v>
      </c>
      <c r="BG34" s="81">
        <v>0</v>
      </c>
      <c r="BH34" s="81">
        <v>0</v>
      </c>
      <c r="BI34" s="279">
        <v>55.6</v>
      </c>
      <c r="BJ34" s="81">
        <v>2.6</v>
      </c>
      <c r="BK34" s="279">
        <v>0.5</v>
      </c>
      <c r="BL34" s="81">
        <v>15.6</v>
      </c>
      <c r="BM34" s="279">
        <v>0.8</v>
      </c>
      <c r="BN34" s="81">
        <v>0.9</v>
      </c>
      <c r="BO34" s="279">
        <v>9.5</v>
      </c>
      <c r="BP34" s="81">
        <v>5.0999999999999996</v>
      </c>
      <c r="BQ34" s="279">
        <v>4.9000000000000004</v>
      </c>
      <c r="BR34" s="81">
        <v>1.9</v>
      </c>
      <c r="BS34" s="279">
        <v>1.7</v>
      </c>
      <c r="BT34" s="81">
        <v>0.8</v>
      </c>
      <c r="BU34" s="279">
        <v>0.4</v>
      </c>
      <c r="BV34" s="81">
        <v>1.3</v>
      </c>
      <c r="BW34" s="279">
        <v>1.6</v>
      </c>
      <c r="BX34" s="81">
        <v>4.0999999999999996</v>
      </c>
      <c r="BY34" s="279">
        <v>1.5</v>
      </c>
      <c r="BZ34" s="81">
        <v>1.1000000000000001</v>
      </c>
      <c r="CA34" s="279">
        <v>0.7</v>
      </c>
      <c r="CB34" s="81">
        <v>0.5</v>
      </c>
      <c r="CC34" s="279">
        <v>0</v>
      </c>
      <c r="CD34" s="81">
        <v>0</v>
      </c>
      <c r="CE34" s="81">
        <v>0</v>
      </c>
    </row>
    <row r="35" spans="1:83">
      <c r="A35" s="14" t="s">
        <v>83</v>
      </c>
      <c r="B35" s="53">
        <v>682000</v>
      </c>
      <c r="C35" s="53">
        <v>721900</v>
      </c>
      <c r="D35" s="53">
        <v>454200</v>
      </c>
      <c r="E35" s="53">
        <v>535800</v>
      </c>
      <c r="F35" s="81">
        <v>59.2</v>
      </c>
      <c r="G35" s="81">
        <v>11.1</v>
      </c>
      <c r="H35" s="18">
        <v>33.4</v>
      </c>
      <c r="I35" s="81">
        <v>67.099999999999994</v>
      </c>
      <c r="J35" s="81">
        <v>9.6</v>
      </c>
      <c r="K35" s="18">
        <v>25.8</v>
      </c>
      <c r="L35" s="376"/>
      <c r="M35" s="377"/>
      <c r="N35" s="279">
        <v>45.4</v>
      </c>
      <c r="O35" s="81">
        <v>2.9</v>
      </c>
      <c r="P35" s="279">
        <v>12.9</v>
      </c>
      <c r="Q35" s="81">
        <v>6.2</v>
      </c>
      <c r="R35" s="279">
        <v>4.0999999999999996</v>
      </c>
      <c r="S35" s="81">
        <v>8.1999999999999993</v>
      </c>
      <c r="T35" s="279">
        <v>1.9</v>
      </c>
      <c r="U35" s="81">
        <v>1.3</v>
      </c>
      <c r="V35" s="279">
        <v>2.7</v>
      </c>
      <c r="W35" s="81">
        <v>4.7</v>
      </c>
      <c r="X35" s="279">
        <v>0</v>
      </c>
      <c r="Y35" s="81">
        <v>0.4</v>
      </c>
      <c r="Z35" s="279">
        <v>54.6</v>
      </c>
      <c r="AA35" s="81">
        <v>5</v>
      </c>
      <c r="AB35" s="279">
        <v>8.6</v>
      </c>
      <c r="AC35" s="81">
        <v>6.6</v>
      </c>
      <c r="AD35" s="279">
        <v>3.2</v>
      </c>
      <c r="AE35" s="81">
        <v>5</v>
      </c>
      <c r="AF35" s="279">
        <v>3.2</v>
      </c>
      <c r="AG35" s="81">
        <v>11.7</v>
      </c>
      <c r="AH35" s="279">
        <v>6.9</v>
      </c>
      <c r="AI35" s="81">
        <v>3.4</v>
      </c>
      <c r="AJ35" s="279">
        <v>0.5</v>
      </c>
      <c r="AK35" s="81">
        <v>0.6</v>
      </c>
      <c r="AL35" s="81">
        <v>45.4</v>
      </c>
      <c r="AM35" s="81">
        <v>3.7</v>
      </c>
      <c r="AN35" s="81">
        <v>0</v>
      </c>
      <c r="AO35" s="81">
        <v>7.1</v>
      </c>
      <c r="AP35" s="81">
        <v>0.2</v>
      </c>
      <c r="AQ35" s="81">
        <v>0.2</v>
      </c>
      <c r="AR35" s="81">
        <v>0.7</v>
      </c>
      <c r="AS35" s="81">
        <v>6.4</v>
      </c>
      <c r="AT35" s="81">
        <v>0.9</v>
      </c>
      <c r="AU35" s="81">
        <v>2.7</v>
      </c>
      <c r="AV35" s="81">
        <v>1</v>
      </c>
      <c r="AW35" s="81">
        <v>1.7</v>
      </c>
      <c r="AX35" s="81">
        <v>0.2</v>
      </c>
      <c r="AY35" s="81">
        <v>2.2999999999999998</v>
      </c>
      <c r="AZ35" s="81">
        <v>1.3</v>
      </c>
      <c r="BA35" s="81">
        <v>3.1</v>
      </c>
      <c r="BB35" s="81">
        <v>6.8</v>
      </c>
      <c r="BC35" s="81">
        <v>5</v>
      </c>
      <c r="BD35" s="81">
        <v>0.9</v>
      </c>
      <c r="BE35" s="81">
        <v>1.1000000000000001</v>
      </c>
      <c r="BF35" s="81">
        <v>0</v>
      </c>
      <c r="BG35" s="81"/>
      <c r="BH35" s="81">
        <v>0.2</v>
      </c>
      <c r="BI35" s="279">
        <v>54.6</v>
      </c>
      <c r="BJ35" s="81">
        <v>4.8</v>
      </c>
      <c r="BK35" s="279">
        <v>0.4</v>
      </c>
      <c r="BL35" s="81">
        <v>15.3</v>
      </c>
      <c r="BM35" s="279">
        <v>0.8</v>
      </c>
      <c r="BN35" s="81">
        <v>0.8</v>
      </c>
      <c r="BO35" s="279">
        <v>5.2</v>
      </c>
      <c r="BP35" s="81">
        <v>6.3</v>
      </c>
      <c r="BQ35" s="279">
        <v>4.5</v>
      </c>
      <c r="BR35" s="81">
        <v>1.5</v>
      </c>
      <c r="BS35" s="279">
        <v>2.2000000000000002</v>
      </c>
      <c r="BT35" s="81">
        <v>1.1000000000000001</v>
      </c>
      <c r="BU35" s="279">
        <v>0.2</v>
      </c>
      <c r="BV35" s="81">
        <v>2.4</v>
      </c>
      <c r="BW35" s="279">
        <v>1</v>
      </c>
      <c r="BX35" s="81">
        <v>3</v>
      </c>
      <c r="BY35" s="279">
        <v>1.8</v>
      </c>
      <c r="BZ35" s="81">
        <v>1.2</v>
      </c>
      <c r="CA35" s="279">
        <v>1.2</v>
      </c>
      <c r="CB35" s="81">
        <v>0.5</v>
      </c>
      <c r="CC35" s="279">
        <v>0</v>
      </c>
      <c r="CD35" s="81"/>
      <c r="CE35" s="282">
        <v>0.3</v>
      </c>
    </row>
    <row r="36" spans="1:83">
      <c r="A36" s="14" t="s">
        <v>84</v>
      </c>
      <c r="B36" s="53">
        <v>15430700</v>
      </c>
      <c r="C36" s="53">
        <v>15593200</v>
      </c>
      <c r="D36" s="53">
        <v>10606200</v>
      </c>
      <c r="E36" s="53">
        <v>12437000</v>
      </c>
      <c r="F36" s="81">
        <v>50.3</v>
      </c>
      <c r="G36" s="81">
        <v>26.8</v>
      </c>
      <c r="H36" s="18">
        <v>31.3</v>
      </c>
      <c r="I36" s="81">
        <v>59.2</v>
      </c>
      <c r="J36" s="81">
        <v>25.7</v>
      </c>
      <c r="K36" s="18">
        <v>20.2</v>
      </c>
      <c r="L36" s="376"/>
      <c r="M36" s="377"/>
      <c r="N36" s="279">
        <v>45.6</v>
      </c>
      <c r="O36" s="81">
        <v>1.4</v>
      </c>
      <c r="P36" s="279">
        <v>9.8000000000000007</v>
      </c>
      <c r="Q36" s="81">
        <v>4.3</v>
      </c>
      <c r="R36" s="279">
        <v>6.5</v>
      </c>
      <c r="S36" s="81">
        <v>13.3</v>
      </c>
      <c r="T36" s="279">
        <v>0.5</v>
      </c>
      <c r="U36" s="81">
        <v>0.8</v>
      </c>
      <c r="V36" s="279">
        <v>1</v>
      </c>
      <c r="W36" s="81">
        <v>8</v>
      </c>
      <c r="X36" s="279">
        <v>0</v>
      </c>
      <c r="Y36" s="81"/>
      <c r="Z36" s="279">
        <v>54.4</v>
      </c>
      <c r="AA36" s="81">
        <v>3.2</v>
      </c>
      <c r="AB36" s="279">
        <v>7.9</v>
      </c>
      <c r="AC36" s="81">
        <v>6.6</v>
      </c>
      <c r="AD36" s="279">
        <v>3.5</v>
      </c>
      <c r="AE36" s="81">
        <v>9.1999999999999993</v>
      </c>
      <c r="AF36" s="279">
        <v>2.1</v>
      </c>
      <c r="AG36" s="81">
        <v>10.1</v>
      </c>
      <c r="AH36" s="279">
        <v>6.4</v>
      </c>
      <c r="AI36" s="81">
        <v>4.8</v>
      </c>
      <c r="AJ36" s="279">
        <v>0.5</v>
      </c>
      <c r="AK36" s="81"/>
      <c r="AL36" s="81">
        <v>45.6</v>
      </c>
      <c r="AM36" s="81">
        <v>1</v>
      </c>
      <c r="AN36" s="81">
        <v>0</v>
      </c>
      <c r="AO36" s="81">
        <v>3.1</v>
      </c>
      <c r="AP36" s="81">
        <v>0.1</v>
      </c>
      <c r="AQ36" s="81">
        <v>0.1</v>
      </c>
      <c r="AR36" s="81">
        <v>0.5</v>
      </c>
      <c r="AS36" s="81">
        <v>8.1999999999999993</v>
      </c>
      <c r="AT36" s="81">
        <v>0.9</v>
      </c>
      <c r="AU36" s="81">
        <v>4.0999999999999996</v>
      </c>
      <c r="AV36" s="81">
        <v>1</v>
      </c>
      <c r="AW36" s="81">
        <v>1.3</v>
      </c>
      <c r="AX36" s="81">
        <v>0.3</v>
      </c>
      <c r="AY36" s="81">
        <v>2.2999999999999998</v>
      </c>
      <c r="AZ36" s="81">
        <v>2.9</v>
      </c>
      <c r="BA36" s="81">
        <v>3.1</v>
      </c>
      <c r="BB36" s="81">
        <v>4.5999999999999996</v>
      </c>
      <c r="BC36" s="81">
        <v>6.2</v>
      </c>
      <c r="BD36" s="81">
        <v>0.8</v>
      </c>
      <c r="BE36" s="81">
        <v>1.6</v>
      </c>
      <c r="BF36" s="81">
        <v>3.4</v>
      </c>
      <c r="BG36" s="81">
        <v>0</v>
      </c>
      <c r="BH36" s="81"/>
      <c r="BI36" s="279">
        <v>54.4</v>
      </c>
      <c r="BJ36" s="81">
        <v>3.3</v>
      </c>
      <c r="BK36" s="279">
        <v>0.2</v>
      </c>
      <c r="BL36" s="81">
        <v>9.1999999999999993</v>
      </c>
      <c r="BM36" s="279">
        <v>0.4</v>
      </c>
      <c r="BN36" s="81">
        <v>0.6</v>
      </c>
      <c r="BO36" s="279">
        <v>5.5</v>
      </c>
      <c r="BP36" s="81">
        <v>8.4</v>
      </c>
      <c r="BQ36" s="279">
        <v>4</v>
      </c>
      <c r="BR36" s="81">
        <v>3.7</v>
      </c>
      <c r="BS36" s="279">
        <v>2</v>
      </c>
      <c r="BT36" s="81">
        <v>1.4</v>
      </c>
      <c r="BU36" s="279">
        <v>0.2</v>
      </c>
      <c r="BV36" s="81">
        <v>2.6</v>
      </c>
      <c r="BW36" s="279">
        <v>2.2000000000000002</v>
      </c>
      <c r="BX36" s="81">
        <v>4.4000000000000004</v>
      </c>
      <c r="BY36" s="279">
        <v>2.2000000000000002</v>
      </c>
      <c r="BZ36" s="81">
        <v>1.8</v>
      </c>
      <c r="CA36" s="279">
        <v>1</v>
      </c>
      <c r="CB36" s="81">
        <v>0.8</v>
      </c>
      <c r="CC36" s="279">
        <v>0.5</v>
      </c>
      <c r="CD36" s="81">
        <v>0</v>
      </c>
      <c r="CE36" s="81"/>
    </row>
    <row r="37" spans="1:83">
      <c r="A37" s="14" t="s">
        <v>85</v>
      </c>
      <c r="B37" s="53">
        <v>3010000</v>
      </c>
      <c r="C37" s="53">
        <v>3110300</v>
      </c>
      <c r="D37" s="53">
        <v>2370900</v>
      </c>
      <c r="E37" s="53">
        <v>2592300</v>
      </c>
      <c r="F37" s="81">
        <v>72.5</v>
      </c>
      <c r="G37" s="81">
        <v>8</v>
      </c>
      <c r="H37" s="18">
        <v>21.2</v>
      </c>
      <c r="I37" s="81">
        <v>76.3</v>
      </c>
      <c r="J37" s="81">
        <v>8.4</v>
      </c>
      <c r="K37" s="18">
        <v>16.7</v>
      </c>
      <c r="L37" s="376"/>
      <c r="M37" s="377"/>
      <c r="N37" s="279">
        <v>47.6</v>
      </c>
      <c r="O37" s="81">
        <v>2</v>
      </c>
      <c r="P37" s="279">
        <v>14.6</v>
      </c>
      <c r="Q37" s="81">
        <v>7.7</v>
      </c>
      <c r="R37" s="279">
        <v>4.0999999999999996</v>
      </c>
      <c r="S37" s="81">
        <v>13.9</v>
      </c>
      <c r="T37" s="279">
        <v>0.5</v>
      </c>
      <c r="U37" s="81">
        <v>0.6</v>
      </c>
      <c r="V37" s="279">
        <v>1.2</v>
      </c>
      <c r="W37" s="81">
        <v>2.8</v>
      </c>
      <c r="X37" s="279">
        <v>0</v>
      </c>
      <c r="Y37" s="81">
        <v>0.2</v>
      </c>
      <c r="Z37" s="279">
        <v>52.4</v>
      </c>
      <c r="AA37" s="81">
        <v>3.7</v>
      </c>
      <c r="AB37" s="279">
        <v>11</v>
      </c>
      <c r="AC37" s="81">
        <v>9.5</v>
      </c>
      <c r="AD37" s="279">
        <v>1.9</v>
      </c>
      <c r="AE37" s="81">
        <v>6.4</v>
      </c>
      <c r="AF37" s="279">
        <v>1.3</v>
      </c>
      <c r="AG37" s="81">
        <v>9.3000000000000007</v>
      </c>
      <c r="AH37" s="279">
        <v>6.5</v>
      </c>
      <c r="AI37" s="81">
        <v>2.2999999999999998</v>
      </c>
      <c r="AJ37" s="279">
        <v>0.3</v>
      </c>
      <c r="AK37" s="81">
        <v>0.4</v>
      </c>
      <c r="AL37" s="81">
        <v>47.6</v>
      </c>
      <c r="AM37" s="81">
        <v>0.5</v>
      </c>
      <c r="AN37" s="81">
        <v>0</v>
      </c>
      <c r="AO37" s="81">
        <v>2.8</v>
      </c>
      <c r="AP37" s="81">
        <v>0.2</v>
      </c>
      <c r="AQ37" s="81">
        <v>0.1</v>
      </c>
      <c r="AR37" s="81">
        <v>0.6</v>
      </c>
      <c r="AS37" s="81">
        <v>5</v>
      </c>
      <c r="AT37" s="81">
        <v>1.1000000000000001</v>
      </c>
      <c r="AU37" s="81">
        <v>1.8</v>
      </c>
      <c r="AV37" s="81">
        <v>1.2</v>
      </c>
      <c r="AW37" s="81">
        <v>1.1000000000000001</v>
      </c>
      <c r="AX37" s="81">
        <v>0.6</v>
      </c>
      <c r="AY37" s="81">
        <v>3.4</v>
      </c>
      <c r="AZ37" s="81">
        <v>2.2000000000000002</v>
      </c>
      <c r="BA37" s="81">
        <v>3.5</v>
      </c>
      <c r="BB37" s="81">
        <v>8</v>
      </c>
      <c r="BC37" s="81">
        <v>12.3</v>
      </c>
      <c r="BD37" s="81">
        <v>1.2</v>
      </c>
      <c r="BE37" s="81">
        <v>1.8</v>
      </c>
      <c r="BF37" s="81">
        <v>0</v>
      </c>
      <c r="BG37" s="81">
        <v>0</v>
      </c>
      <c r="BH37" s="81">
        <v>0.3</v>
      </c>
      <c r="BI37" s="279">
        <v>52.4</v>
      </c>
      <c r="BJ37" s="81">
        <v>1.6</v>
      </c>
      <c r="BK37" s="279">
        <v>0.2</v>
      </c>
      <c r="BL37" s="81">
        <v>8.4</v>
      </c>
      <c r="BM37" s="279">
        <v>0.4</v>
      </c>
      <c r="BN37" s="81">
        <v>0.3</v>
      </c>
      <c r="BO37" s="279">
        <v>6.1</v>
      </c>
      <c r="BP37" s="81">
        <v>6.7</v>
      </c>
      <c r="BQ37" s="279">
        <v>4.0999999999999996</v>
      </c>
      <c r="BR37" s="81">
        <v>1.5</v>
      </c>
      <c r="BS37" s="279">
        <v>3</v>
      </c>
      <c r="BT37" s="81">
        <v>1</v>
      </c>
      <c r="BU37" s="279">
        <v>0.9</v>
      </c>
      <c r="BV37" s="81">
        <v>4.8</v>
      </c>
      <c r="BW37" s="279">
        <v>2.4</v>
      </c>
      <c r="BX37" s="81">
        <v>2.8</v>
      </c>
      <c r="BY37" s="279">
        <v>3</v>
      </c>
      <c r="BZ37" s="81">
        <v>2.9</v>
      </c>
      <c r="CA37" s="279">
        <v>1.2</v>
      </c>
      <c r="CB37" s="81">
        <v>1</v>
      </c>
      <c r="CC37" s="279">
        <v>0</v>
      </c>
      <c r="CD37" s="81">
        <v>0</v>
      </c>
      <c r="CE37" s="81">
        <v>0.3</v>
      </c>
    </row>
    <row r="38" spans="1:83">
      <c r="A38" s="14" t="s">
        <v>86</v>
      </c>
      <c r="B38" s="53">
        <v>2685900</v>
      </c>
      <c r="C38" s="53">
        <v>2731300</v>
      </c>
      <c r="D38" s="53">
        <v>2094100</v>
      </c>
      <c r="E38" s="53">
        <v>2418900</v>
      </c>
      <c r="F38" s="81">
        <v>74.400000000000006</v>
      </c>
      <c r="G38" s="81">
        <v>4.5999999999999996</v>
      </c>
      <c r="H38" s="18">
        <v>22</v>
      </c>
      <c r="I38" s="81">
        <v>84.6</v>
      </c>
      <c r="J38" s="81">
        <v>4.4000000000000004</v>
      </c>
      <c r="K38" s="18">
        <v>11.4</v>
      </c>
      <c r="L38" s="376"/>
      <c r="M38" s="377"/>
      <c r="N38" s="279">
        <v>46.1</v>
      </c>
      <c r="O38" s="81">
        <v>2.7</v>
      </c>
      <c r="P38" s="279">
        <v>10.9</v>
      </c>
      <c r="Q38" s="81">
        <v>9.3000000000000007</v>
      </c>
      <c r="R38" s="279">
        <v>6.4</v>
      </c>
      <c r="S38" s="81">
        <v>10.5</v>
      </c>
      <c r="T38" s="279">
        <v>0.8</v>
      </c>
      <c r="U38" s="81">
        <v>2</v>
      </c>
      <c r="V38" s="279">
        <v>0.6</v>
      </c>
      <c r="W38" s="81">
        <v>2.8</v>
      </c>
      <c r="X38" s="279"/>
      <c r="Y38" s="81">
        <v>0.1</v>
      </c>
      <c r="Z38" s="279">
        <v>53.9</v>
      </c>
      <c r="AA38" s="81">
        <v>5.5</v>
      </c>
      <c r="AB38" s="279">
        <v>13.4</v>
      </c>
      <c r="AC38" s="81">
        <v>9.3000000000000007</v>
      </c>
      <c r="AD38" s="279">
        <v>2.9</v>
      </c>
      <c r="AE38" s="81">
        <v>5.4</v>
      </c>
      <c r="AF38" s="279">
        <v>2.2999999999999998</v>
      </c>
      <c r="AG38" s="81">
        <v>10.6</v>
      </c>
      <c r="AH38" s="279">
        <v>3</v>
      </c>
      <c r="AI38" s="81">
        <v>1.4</v>
      </c>
      <c r="AJ38" s="279"/>
      <c r="AK38" s="282">
        <v>0.2</v>
      </c>
      <c r="AL38" s="282">
        <v>46.1</v>
      </c>
      <c r="AM38" s="282">
        <v>1.2</v>
      </c>
      <c r="AN38" s="282">
        <v>0</v>
      </c>
      <c r="AO38" s="282">
        <v>3.7</v>
      </c>
      <c r="AP38" s="282">
        <v>0.1</v>
      </c>
      <c r="AQ38" s="282">
        <v>0.1</v>
      </c>
      <c r="AR38" s="282">
        <v>0.7</v>
      </c>
      <c r="AS38" s="282">
        <v>6.2</v>
      </c>
      <c r="AT38" s="282">
        <v>1.2</v>
      </c>
      <c r="AU38" s="282">
        <v>2.2000000000000002</v>
      </c>
      <c r="AV38" s="282">
        <v>0.8</v>
      </c>
      <c r="AW38" s="282">
        <v>2.2000000000000002</v>
      </c>
      <c r="AX38" s="282">
        <v>0.5</v>
      </c>
      <c r="AY38" s="282">
        <v>3.2</v>
      </c>
      <c r="AZ38" s="282">
        <v>1.3</v>
      </c>
      <c r="BA38" s="282">
        <v>2.2000000000000002</v>
      </c>
      <c r="BB38" s="282">
        <v>4.4000000000000004</v>
      </c>
      <c r="BC38" s="282">
        <v>10.4</v>
      </c>
      <c r="BD38" s="282">
        <v>0.7</v>
      </c>
      <c r="BE38" s="282">
        <v>2.2999999999999998</v>
      </c>
      <c r="BF38" s="282">
        <v>0.8</v>
      </c>
      <c r="BG38" s="282">
        <v>0.1</v>
      </c>
      <c r="BH38" s="81">
        <v>1.7</v>
      </c>
      <c r="BI38" s="279">
        <v>53.9</v>
      </c>
      <c r="BJ38" s="81">
        <v>2.2000000000000002</v>
      </c>
      <c r="BK38" s="279">
        <v>0.1</v>
      </c>
      <c r="BL38" s="81">
        <v>9.3000000000000007</v>
      </c>
      <c r="BM38" s="279">
        <v>0.5</v>
      </c>
      <c r="BN38" s="81">
        <v>0.2</v>
      </c>
      <c r="BO38" s="279">
        <v>5.5</v>
      </c>
      <c r="BP38" s="81">
        <v>6.6</v>
      </c>
      <c r="BQ38" s="279">
        <v>3.2</v>
      </c>
      <c r="BR38" s="81">
        <v>1.6</v>
      </c>
      <c r="BS38" s="279">
        <v>2.2999999999999998</v>
      </c>
      <c r="BT38" s="81">
        <v>3.4</v>
      </c>
      <c r="BU38" s="279">
        <v>0.4</v>
      </c>
      <c r="BV38" s="81">
        <v>5</v>
      </c>
      <c r="BW38" s="279">
        <v>1.6</v>
      </c>
      <c r="BX38" s="81">
        <v>2.7</v>
      </c>
      <c r="BY38" s="279">
        <v>2.6</v>
      </c>
      <c r="BZ38" s="81">
        <v>3.1</v>
      </c>
      <c r="CA38" s="279">
        <v>0.7</v>
      </c>
      <c r="CB38" s="81">
        <v>1</v>
      </c>
      <c r="CC38" s="279">
        <v>0.1</v>
      </c>
      <c r="CD38" s="81">
        <v>0.1</v>
      </c>
      <c r="CE38" s="81">
        <v>1.7</v>
      </c>
    </row>
    <row r="39" spans="1:83">
      <c r="A39" s="14" t="s">
        <v>87</v>
      </c>
      <c r="B39" s="53">
        <v>25134600</v>
      </c>
      <c r="C39" s="53">
        <v>25051700</v>
      </c>
      <c r="D39" s="53">
        <v>8353700.0000000009</v>
      </c>
      <c r="E39" s="53">
        <v>18936700</v>
      </c>
      <c r="F39" s="81">
        <v>29.6</v>
      </c>
      <c r="G39" s="81">
        <v>10.8</v>
      </c>
      <c r="H39" s="18">
        <v>66.8</v>
      </c>
      <c r="I39" s="81">
        <v>69.5</v>
      </c>
      <c r="J39" s="81">
        <v>8.1</v>
      </c>
      <c r="K39" s="18">
        <v>24.4</v>
      </c>
      <c r="L39" s="376"/>
      <c r="M39" s="377"/>
      <c r="N39" s="279">
        <v>29.9</v>
      </c>
      <c r="O39" s="81">
        <v>0.7</v>
      </c>
      <c r="P39" s="279">
        <v>3.9</v>
      </c>
      <c r="Q39" s="81">
        <v>1.3</v>
      </c>
      <c r="R39" s="279">
        <v>2.7</v>
      </c>
      <c r="S39" s="81">
        <v>4.9000000000000004</v>
      </c>
      <c r="T39" s="279">
        <v>7.9</v>
      </c>
      <c r="U39" s="81">
        <v>1.6</v>
      </c>
      <c r="V39" s="279">
        <v>1</v>
      </c>
      <c r="W39" s="81">
        <v>5.9</v>
      </c>
      <c r="X39" s="279"/>
      <c r="Y39" s="81"/>
      <c r="Z39" s="279">
        <v>70.099999999999994</v>
      </c>
      <c r="AA39" s="81">
        <v>4.3</v>
      </c>
      <c r="AB39" s="279">
        <v>5</v>
      </c>
      <c r="AC39" s="81">
        <v>4</v>
      </c>
      <c r="AD39" s="279">
        <v>3.7</v>
      </c>
      <c r="AE39" s="81">
        <v>13</v>
      </c>
      <c r="AF39" s="279">
        <v>10.9</v>
      </c>
      <c r="AG39" s="81">
        <v>12.1</v>
      </c>
      <c r="AH39" s="279">
        <v>8.6999999999999993</v>
      </c>
      <c r="AI39" s="81">
        <v>8.4</v>
      </c>
      <c r="AJ39" s="279"/>
      <c r="AK39" s="81"/>
      <c r="AL39" s="81">
        <v>29.9</v>
      </c>
      <c r="AM39" s="81">
        <v>10.7</v>
      </c>
      <c r="AN39" s="81">
        <v>0</v>
      </c>
      <c r="AO39" s="81">
        <v>4.2</v>
      </c>
      <c r="AP39" s="81">
        <v>0</v>
      </c>
      <c r="AQ39" s="81">
        <v>0</v>
      </c>
      <c r="AR39" s="81">
        <v>0.2</v>
      </c>
      <c r="AS39" s="81">
        <v>3.1</v>
      </c>
      <c r="AT39" s="81">
        <v>0.3</v>
      </c>
      <c r="AU39" s="81">
        <v>1.1000000000000001</v>
      </c>
      <c r="AV39" s="81">
        <v>0.3</v>
      </c>
      <c r="AW39" s="81">
        <v>0.5</v>
      </c>
      <c r="AX39" s="81">
        <v>0.1</v>
      </c>
      <c r="AY39" s="81">
        <v>0.8</v>
      </c>
      <c r="AZ39" s="81">
        <v>1.3</v>
      </c>
      <c r="BA39" s="81">
        <v>0.9</v>
      </c>
      <c r="BB39" s="81">
        <v>2.4</v>
      </c>
      <c r="BC39" s="81">
        <v>2.2000000000000002</v>
      </c>
      <c r="BD39" s="81">
        <v>0.1</v>
      </c>
      <c r="BE39" s="81">
        <v>0.5</v>
      </c>
      <c r="BF39" s="81">
        <v>1</v>
      </c>
      <c r="BG39" s="81">
        <v>0</v>
      </c>
      <c r="BH39" s="81"/>
      <c r="BI39" s="279">
        <v>70.099999999999994</v>
      </c>
      <c r="BJ39" s="81">
        <v>12.2</v>
      </c>
      <c r="BK39" s="279">
        <v>0.4</v>
      </c>
      <c r="BL39" s="81">
        <v>13.9</v>
      </c>
      <c r="BM39" s="279">
        <v>0.4</v>
      </c>
      <c r="BN39" s="81">
        <v>0.4</v>
      </c>
      <c r="BO39" s="279">
        <v>6.7</v>
      </c>
      <c r="BP39" s="81">
        <v>10.7</v>
      </c>
      <c r="BQ39" s="279">
        <v>4.2</v>
      </c>
      <c r="BR39" s="81">
        <v>4</v>
      </c>
      <c r="BS39" s="279">
        <v>0.7</v>
      </c>
      <c r="BT39" s="81">
        <v>0.6</v>
      </c>
      <c r="BU39" s="279">
        <v>0.6</v>
      </c>
      <c r="BV39" s="81">
        <v>1.4</v>
      </c>
      <c r="BW39" s="279">
        <v>2.7</v>
      </c>
      <c r="BX39" s="81">
        <v>4.8</v>
      </c>
      <c r="BY39" s="279">
        <v>2.4</v>
      </c>
      <c r="BZ39" s="81">
        <v>1.2</v>
      </c>
      <c r="CA39" s="279">
        <v>0.4</v>
      </c>
      <c r="CB39" s="81">
        <v>2</v>
      </c>
      <c r="CC39" s="279">
        <v>0.3</v>
      </c>
      <c r="CD39" s="81">
        <v>0</v>
      </c>
      <c r="CE39" s="81"/>
    </row>
    <row r="40" spans="1:83">
      <c r="A40" s="14" t="s">
        <v>88</v>
      </c>
      <c r="B40" s="53">
        <v>20416200</v>
      </c>
      <c r="C40" s="53">
        <v>20287000</v>
      </c>
      <c r="D40" s="53">
        <v>14491800</v>
      </c>
      <c r="E40" s="53">
        <v>16703800</v>
      </c>
      <c r="F40" s="81">
        <v>65.900000000000006</v>
      </c>
      <c r="G40" s="81">
        <v>7.2</v>
      </c>
      <c r="H40" s="18">
        <v>29</v>
      </c>
      <c r="I40" s="81">
        <v>75.599999999999994</v>
      </c>
      <c r="J40" s="81">
        <v>8.1</v>
      </c>
      <c r="K40" s="18">
        <v>17.7</v>
      </c>
      <c r="L40" s="376"/>
      <c r="M40" s="377"/>
      <c r="N40" s="279">
        <v>46.5</v>
      </c>
      <c r="O40" s="81">
        <v>3.6</v>
      </c>
      <c r="P40" s="279">
        <v>11.7</v>
      </c>
      <c r="Q40" s="81">
        <v>6.5</v>
      </c>
      <c r="R40" s="279">
        <v>6.7</v>
      </c>
      <c r="S40" s="81">
        <v>12.8</v>
      </c>
      <c r="T40" s="279">
        <v>0.2</v>
      </c>
      <c r="U40" s="81">
        <v>0.5</v>
      </c>
      <c r="V40" s="279">
        <v>0.6</v>
      </c>
      <c r="W40" s="81">
        <v>3.9</v>
      </c>
      <c r="X40" s="279">
        <v>0</v>
      </c>
      <c r="Y40" s="81">
        <v>0.1</v>
      </c>
      <c r="Z40" s="279">
        <v>53.5</v>
      </c>
      <c r="AA40" s="81">
        <v>7.1</v>
      </c>
      <c r="AB40" s="279">
        <v>12.7</v>
      </c>
      <c r="AC40" s="81">
        <v>6.1</v>
      </c>
      <c r="AD40" s="279">
        <v>3.1</v>
      </c>
      <c r="AE40" s="81">
        <v>6</v>
      </c>
      <c r="AF40" s="279">
        <v>1</v>
      </c>
      <c r="AG40" s="81">
        <v>7.9</v>
      </c>
      <c r="AH40" s="279">
        <v>4.3</v>
      </c>
      <c r="AI40" s="81">
        <v>4.9000000000000004</v>
      </c>
      <c r="AJ40" s="279">
        <v>0.3</v>
      </c>
      <c r="AK40" s="81">
        <v>0.2</v>
      </c>
      <c r="AL40" s="81">
        <v>46.5</v>
      </c>
      <c r="AM40" s="81">
        <v>0.3</v>
      </c>
      <c r="AN40" s="81">
        <v>0.1</v>
      </c>
      <c r="AO40" s="81">
        <v>2.2999999999999998</v>
      </c>
      <c r="AP40" s="81">
        <v>0.2</v>
      </c>
      <c r="AQ40" s="81">
        <v>0.1</v>
      </c>
      <c r="AR40" s="81">
        <v>0.9</v>
      </c>
      <c r="AS40" s="81">
        <v>6.4</v>
      </c>
      <c r="AT40" s="81">
        <v>1</v>
      </c>
      <c r="AU40" s="81">
        <v>2.7</v>
      </c>
      <c r="AV40" s="81">
        <v>1.1000000000000001</v>
      </c>
      <c r="AW40" s="81">
        <v>1.7</v>
      </c>
      <c r="AX40" s="81">
        <v>0.6</v>
      </c>
      <c r="AY40" s="81">
        <v>2.8</v>
      </c>
      <c r="AZ40" s="81">
        <v>2.1</v>
      </c>
      <c r="BA40" s="81">
        <v>3</v>
      </c>
      <c r="BB40" s="81">
        <v>7.4</v>
      </c>
      <c r="BC40" s="81">
        <v>10.6</v>
      </c>
      <c r="BD40" s="81">
        <v>1.2</v>
      </c>
      <c r="BE40" s="81">
        <v>1.6</v>
      </c>
      <c r="BF40" s="81">
        <v>0.2</v>
      </c>
      <c r="BG40" s="81">
        <v>0</v>
      </c>
      <c r="BH40" s="81">
        <v>0.4</v>
      </c>
      <c r="BI40" s="279">
        <v>53.5</v>
      </c>
      <c r="BJ40" s="81">
        <v>0.8</v>
      </c>
      <c r="BK40" s="279">
        <v>0.4</v>
      </c>
      <c r="BL40" s="81">
        <v>7.4</v>
      </c>
      <c r="BM40" s="279">
        <v>0.4</v>
      </c>
      <c r="BN40" s="81">
        <v>0.6</v>
      </c>
      <c r="BO40" s="279">
        <v>6.4</v>
      </c>
      <c r="BP40" s="81">
        <v>7</v>
      </c>
      <c r="BQ40" s="279">
        <v>4</v>
      </c>
      <c r="BR40" s="81">
        <v>2.4</v>
      </c>
      <c r="BS40" s="279">
        <v>2.8</v>
      </c>
      <c r="BT40" s="81">
        <v>2.2000000000000002</v>
      </c>
      <c r="BU40" s="279">
        <v>0.5</v>
      </c>
      <c r="BV40" s="81">
        <v>4</v>
      </c>
      <c r="BW40" s="279">
        <v>2.6</v>
      </c>
      <c r="BX40" s="81">
        <v>3.2</v>
      </c>
      <c r="BY40" s="279">
        <v>2.8</v>
      </c>
      <c r="BZ40" s="81">
        <v>2.8</v>
      </c>
      <c r="CA40" s="279">
        <v>1.3</v>
      </c>
      <c r="CB40" s="81">
        <v>1.1000000000000001</v>
      </c>
      <c r="CC40" s="279">
        <v>0</v>
      </c>
      <c r="CD40" s="81">
        <v>0.1</v>
      </c>
      <c r="CE40" s="81">
        <v>0.5</v>
      </c>
    </row>
    <row r="41" spans="1:83" ht="13.5" thickBot="1">
      <c r="A41" s="24" t="s">
        <v>89</v>
      </c>
      <c r="B41" s="54">
        <v>102901000</v>
      </c>
      <c r="C41" s="54">
        <v>99366000</v>
      </c>
      <c r="D41" s="54">
        <v>69114000</v>
      </c>
      <c r="E41" s="54">
        <v>78160000</v>
      </c>
      <c r="F41" s="82">
        <v>62.3</v>
      </c>
      <c r="G41" s="82">
        <v>7.2</v>
      </c>
      <c r="H41" s="28">
        <v>32.799999999999997</v>
      </c>
      <c r="I41" s="82">
        <v>72.599999999999994</v>
      </c>
      <c r="J41" s="82">
        <v>7.8</v>
      </c>
      <c r="K41" s="28">
        <v>21.3</v>
      </c>
      <c r="L41" s="378"/>
      <c r="M41" s="379"/>
      <c r="N41" s="281"/>
      <c r="O41" s="82"/>
      <c r="P41" s="281"/>
      <c r="Q41" s="82"/>
      <c r="R41" s="281"/>
      <c r="S41" s="82"/>
      <c r="T41" s="281"/>
      <c r="U41" s="82"/>
      <c r="V41" s="281"/>
      <c r="W41" s="82"/>
      <c r="X41" s="281"/>
      <c r="Y41" s="82"/>
      <c r="Z41" s="281"/>
      <c r="AA41" s="82"/>
      <c r="AB41" s="281"/>
      <c r="AC41" s="82"/>
      <c r="AD41" s="281"/>
      <c r="AE41" s="82"/>
      <c r="AF41" s="281"/>
      <c r="AG41" s="82"/>
      <c r="AH41" s="281"/>
      <c r="AI41" s="82"/>
      <c r="AJ41" s="281"/>
      <c r="AK41" s="82"/>
      <c r="AL41" s="82">
        <v>47</v>
      </c>
      <c r="AM41" s="82"/>
      <c r="AN41" s="82"/>
      <c r="AO41" s="82"/>
      <c r="AP41" s="82"/>
      <c r="AQ41" s="82"/>
      <c r="AR41" s="82"/>
      <c r="AS41" s="82"/>
      <c r="AT41" s="82"/>
      <c r="AU41" s="82"/>
      <c r="AV41" s="82"/>
      <c r="AW41" s="82"/>
      <c r="AX41" s="82"/>
      <c r="AY41" s="82"/>
      <c r="AZ41" s="82"/>
      <c r="BA41" s="82"/>
      <c r="BB41" s="82"/>
      <c r="BC41" s="82"/>
      <c r="BD41" s="82"/>
      <c r="BE41" s="82"/>
      <c r="BF41" s="82"/>
      <c r="BG41" s="82"/>
      <c r="BH41" s="82"/>
      <c r="BI41" s="281">
        <v>53</v>
      </c>
      <c r="BJ41" s="82"/>
      <c r="BK41" s="281"/>
      <c r="BL41" s="82"/>
      <c r="BM41" s="281"/>
      <c r="BN41" s="82"/>
      <c r="BO41" s="281"/>
      <c r="BP41" s="82"/>
      <c r="BQ41" s="281"/>
      <c r="BR41" s="82"/>
      <c r="BS41" s="281"/>
      <c r="BT41" s="82"/>
      <c r="BU41" s="281"/>
      <c r="BV41" s="82"/>
      <c r="BW41" s="281"/>
      <c r="BX41" s="82"/>
      <c r="BY41" s="281"/>
      <c r="BZ41" s="82"/>
      <c r="CA41" s="281"/>
      <c r="CB41" s="82"/>
      <c r="CC41" s="281"/>
      <c r="CD41" s="82"/>
      <c r="CE41" s="82"/>
    </row>
    <row r="42" spans="1:83">
      <c r="L42" s="83"/>
    </row>
    <row r="43" spans="1:83">
      <c r="A43" t="s">
        <v>90</v>
      </c>
    </row>
    <row r="44" spans="1:83">
      <c r="A44" t="s">
        <v>582</v>
      </c>
    </row>
    <row r="45" spans="1:83">
      <c r="A45" t="s">
        <v>580</v>
      </c>
    </row>
    <row r="46" spans="1:83">
      <c r="A46" t="s">
        <v>581</v>
      </c>
    </row>
    <row r="48" spans="1:83">
      <c r="A48" t="s">
        <v>384</v>
      </c>
    </row>
  </sheetData>
  <mergeCells count="15">
    <mergeCell ref="BI3:CE3"/>
    <mergeCell ref="F3:H3"/>
    <mergeCell ref="I3:K3"/>
    <mergeCell ref="N3:Y3"/>
    <mergeCell ref="Z3:AK3"/>
    <mergeCell ref="AL3:BH3"/>
    <mergeCell ref="L7:M41"/>
    <mergeCell ref="A4:A5"/>
    <mergeCell ref="B4:M5"/>
    <mergeCell ref="N4:AK4"/>
    <mergeCell ref="AL4:CE4"/>
    <mergeCell ref="N5:Y5"/>
    <mergeCell ref="Z5:AK5"/>
    <mergeCell ref="AL5:BH5"/>
    <mergeCell ref="BI5:CE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6</vt:i4>
      </vt:variant>
    </vt:vector>
  </HeadingPairs>
  <TitlesOfParts>
    <vt:vector size="35"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Figure 1</vt:lpstr>
      <vt:lpstr>Figure 2</vt:lpstr>
      <vt:lpstr>Figure 3</vt:lpstr>
      <vt:lpstr>Figure 4</vt:lpstr>
      <vt:lpstr>Figure 5</vt:lpstr>
      <vt:lpstr>Figure 6</vt:lpstr>
      <vt:lpstr>Figure 7</vt:lpstr>
      <vt:lpstr>Figure 8</vt:lpstr>
      <vt:lpstr>Figure 9</vt:lpstr>
      <vt:lpstr>Hoja1</vt:lpstr>
      <vt:lpstr>'Figure 1'!Área_de_impresión</vt:lpstr>
      <vt:lpstr>'Figure 3'!Área_de_impresión</vt:lpstr>
      <vt:lpstr>'Figure 5'!Área_de_impresión</vt:lpstr>
      <vt:lpstr>'Figure 6'!Área_de_impresión</vt:lpstr>
      <vt:lpstr>'Figure 7'!Área_de_impresión</vt:lpstr>
      <vt:lpstr>'Table 13'!Área_de_impresión</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PAYET Stephanie</dc:creator>
  <cp:lastModifiedBy>Pao</cp:lastModifiedBy>
  <dcterms:created xsi:type="dcterms:W3CDTF">2015-05-22T13:02:14Z</dcterms:created>
  <dcterms:modified xsi:type="dcterms:W3CDTF">2015-06-10T12:30:01Z</dcterms:modified>
</cp:coreProperties>
</file>